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ThisWorkbook" defaultThemeVersion="124226"/>
  <bookViews>
    <workbookView xWindow="-12" yWindow="36" windowWidth="11292" windowHeight="12648" activeTab="2"/>
  </bookViews>
  <sheets>
    <sheet name="總表 " sheetId="4" r:id="rId1"/>
    <sheet name="預算書" sheetId="2" r:id="rId2"/>
    <sheet name="單價分析" sheetId="3" r:id="rId3"/>
    <sheet name="數量" sheetId="5" r:id="rId4"/>
  </sheets>
  <definedNames>
    <definedName name="_xlnm.Print_Area" localSheetId="1">預算書!$A$1:$G$27</definedName>
    <definedName name="_xlnm.Print_Area" localSheetId="0">'總表 '!$A$1:$K$20</definedName>
    <definedName name="_xlnm.Print_Titles" localSheetId="1">預算書!$2:$2</definedName>
  </definedNames>
  <calcPr calcId="144525"/>
</workbook>
</file>

<file path=xl/calcChain.xml><?xml version="1.0" encoding="utf-8"?>
<calcChain xmlns="http://schemas.openxmlformats.org/spreadsheetml/2006/main">
  <c r="A36" i="3" l="1"/>
  <c r="A32" i="3"/>
  <c r="A31" i="3"/>
  <c r="A23" i="3"/>
  <c r="A19" i="3"/>
  <c r="A18" i="3"/>
  <c r="D32" i="3" l="1"/>
  <c r="D19" i="3"/>
  <c r="D6" i="3"/>
  <c r="D31" i="3" l="1"/>
  <c r="C39" i="3" l="1"/>
  <c r="E28" i="3"/>
  <c r="D18" i="3"/>
  <c r="D5" i="3"/>
  <c r="D12" i="2"/>
  <c r="D11" i="2"/>
  <c r="C26" i="3" l="1"/>
  <c r="C13" i="3"/>
  <c r="E15" i="3"/>
  <c r="E2" i="3"/>
  <c r="M19" i="4" l="1"/>
</calcChain>
</file>

<file path=xl/sharedStrings.xml><?xml version="1.0" encoding="utf-8"?>
<sst xmlns="http://schemas.openxmlformats.org/spreadsheetml/2006/main" count="166" uniqueCount="115">
  <si>
    <r>
      <t>00</t>
    </r>
    <r>
      <rPr>
        <sz val="12"/>
        <rFont val="新細明體"/>
        <family val="1"/>
        <charset val="136"/>
      </rPr>
      <t/>
    </r>
  </si>
  <si>
    <t>00</t>
  </si>
  <si>
    <t>項次</t>
    <phoneticPr fontId="5" type="noConversion"/>
  </si>
  <si>
    <t>單位</t>
    <phoneticPr fontId="5" type="noConversion"/>
  </si>
  <si>
    <t>備註</t>
    <phoneticPr fontId="5" type="noConversion"/>
  </si>
  <si>
    <t>工程項目</t>
    <phoneticPr fontId="5" type="noConversion"/>
  </si>
  <si>
    <t>單價</t>
    <phoneticPr fontId="5" type="noConversion"/>
  </si>
  <si>
    <t>複價</t>
    <phoneticPr fontId="5" type="noConversion"/>
  </si>
  <si>
    <t>數量</t>
    <phoneticPr fontId="5" type="noConversion"/>
  </si>
  <si>
    <t>小計</t>
    <phoneticPr fontId="4" type="noConversion"/>
  </si>
  <si>
    <t>每</t>
    <phoneticPr fontId="5" type="noConversion"/>
  </si>
  <si>
    <t>單價計</t>
    <phoneticPr fontId="5" type="noConversion"/>
  </si>
  <si>
    <t>編號</t>
    <phoneticPr fontId="5" type="noConversion"/>
  </si>
  <si>
    <t>工程項目</t>
    <phoneticPr fontId="5" type="noConversion"/>
  </si>
  <si>
    <t>工料項目</t>
    <phoneticPr fontId="5" type="noConversion"/>
  </si>
  <si>
    <t>說明</t>
    <phoneticPr fontId="5" type="noConversion"/>
  </si>
  <si>
    <t>單位</t>
    <phoneticPr fontId="5" type="noConversion"/>
  </si>
  <si>
    <t>數量</t>
    <phoneticPr fontId="5" type="noConversion"/>
  </si>
  <si>
    <t>單價</t>
    <phoneticPr fontId="5" type="noConversion"/>
  </si>
  <si>
    <t>總價</t>
    <phoneticPr fontId="4" type="noConversion"/>
  </si>
  <si>
    <t>備註</t>
    <phoneticPr fontId="5" type="noConversion"/>
  </si>
  <si>
    <t>會計科目</t>
    <phoneticPr fontId="5" type="noConversion"/>
  </si>
  <si>
    <t>工程編號</t>
    <phoneticPr fontId="5" type="noConversion"/>
  </si>
  <si>
    <t>項次</t>
    <phoneticPr fontId="5" type="noConversion"/>
  </si>
  <si>
    <t>項          目</t>
    <phoneticPr fontId="5" type="noConversion"/>
  </si>
  <si>
    <t>單位</t>
    <phoneticPr fontId="5" type="noConversion"/>
  </si>
  <si>
    <t>數 量</t>
    <phoneticPr fontId="5" type="noConversion"/>
  </si>
  <si>
    <t>單   價</t>
    <phoneticPr fontId="5" type="noConversion"/>
  </si>
  <si>
    <t>複   價</t>
    <phoneticPr fontId="5" type="noConversion"/>
  </si>
  <si>
    <t>備註</t>
    <phoneticPr fontId="5" type="noConversion"/>
  </si>
  <si>
    <t>甲、發包工程費</t>
    <phoneticPr fontId="5" type="noConversion"/>
  </si>
  <si>
    <t>總項工程</t>
    <phoneticPr fontId="5" type="noConversion"/>
  </si>
  <si>
    <t>式</t>
    <phoneticPr fontId="5" type="noConversion"/>
  </si>
  <si>
    <t>00</t>
    <phoneticPr fontId="5" type="noConversion"/>
  </si>
  <si>
    <t>工程品質管制作業費</t>
    <phoneticPr fontId="5" type="noConversion"/>
  </si>
  <si>
    <t>勞工安全衛生環保設備費</t>
    <phoneticPr fontId="5" type="noConversion"/>
  </si>
  <si>
    <t>式</t>
    <phoneticPr fontId="5" type="noConversion"/>
  </si>
  <si>
    <t>廠商管理利潤費及保險費</t>
    <phoneticPr fontId="5" type="noConversion"/>
  </si>
  <si>
    <t>小計</t>
    <phoneticPr fontId="5" type="noConversion"/>
  </si>
  <si>
    <t>營業稅</t>
    <phoneticPr fontId="5" type="noConversion"/>
  </si>
  <si>
    <t>約5%</t>
    <phoneticPr fontId="5" type="noConversion"/>
  </si>
  <si>
    <t>合計</t>
    <phoneticPr fontId="5" type="noConversion"/>
  </si>
  <si>
    <t>總    計</t>
    <phoneticPr fontId="5" type="noConversion"/>
  </si>
  <si>
    <t>元整</t>
    <phoneticPr fontId="4" type="noConversion"/>
  </si>
  <si>
    <t>參</t>
    <phoneticPr fontId="5" type="noConversion"/>
  </si>
  <si>
    <t>肆</t>
    <phoneticPr fontId="4" type="noConversion"/>
  </si>
  <si>
    <t>伍</t>
    <phoneticPr fontId="4" type="noConversion"/>
  </si>
  <si>
    <t>一</t>
    <phoneticPr fontId="4" type="noConversion"/>
  </si>
  <si>
    <t>假設工程</t>
    <phoneticPr fontId="4" type="noConversion"/>
  </si>
  <si>
    <t>工程告示牌(75cm*120cm)</t>
    <phoneticPr fontId="4" type="noConversion"/>
  </si>
  <si>
    <t>塊</t>
    <phoneticPr fontId="4" type="noConversion"/>
  </si>
  <si>
    <t>式</t>
    <phoneticPr fontId="4" type="noConversion"/>
  </si>
  <si>
    <t>小計</t>
    <phoneticPr fontId="4" type="noConversion"/>
  </si>
  <si>
    <t>二</t>
    <phoneticPr fontId="4" type="noConversion"/>
  </si>
  <si>
    <t>合    計</t>
    <phoneticPr fontId="4" type="noConversion"/>
  </si>
  <si>
    <t>數量計算表</t>
    <phoneticPr fontId="5" type="noConversion"/>
  </si>
  <si>
    <t>零星工料</t>
    <phoneticPr fontId="4" type="noConversion"/>
  </si>
  <si>
    <t>項 次</t>
    <phoneticPr fontId="5" type="noConversion"/>
  </si>
  <si>
    <t>項  目  及  說  明</t>
    <phoneticPr fontId="5" type="noConversion"/>
  </si>
  <si>
    <t>單 位</t>
    <phoneticPr fontId="5" type="noConversion"/>
  </si>
  <si>
    <t>計算式</t>
    <phoneticPr fontId="5" type="noConversion"/>
  </si>
  <si>
    <t>數量</t>
    <phoneticPr fontId="5" type="noConversion"/>
  </si>
  <si>
    <t>M2</t>
  </si>
  <si>
    <t>運費</t>
    <phoneticPr fontId="4" type="noConversion"/>
  </si>
  <si>
    <t>編號</t>
    <phoneticPr fontId="5" type="noConversion"/>
  </si>
  <si>
    <t>工程項目</t>
    <phoneticPr fontId="5" type="noConversion"/>
  </si>
  <si>
    <t>工料項目</t>
    <phoneticPr fontId="5" type="noConversion"/>
  </si>
  <si>
    <t>說明</t>
    <phoneticPr fontId="5" type="noConversion"/>
  </si>
  <si>
    <t>單位</t>
    <phoneticPr fontId="5" type="noConversion"/>
  </si>
  <si>
    <t>數量</t>
    <phoneticPr fontId="5" type="noConversion"/>
  </si>
  <si>
    <t>單價</t>
    <phoneticPr fontId="5" type="noConversion"/>
  </si>
  <si>
    <t>總價</t>
    <phoneticPr fontId="4" type="noConversion"/>
  </si>
  <si>
    <t>備註</t>
    <phoneticPr fontId="5" type="noConversion"/>
  </si>
  <si>
    <t>每</t>
    <phoneticPr fontId="5" type="noConversion"/>
  </si>
  <si>
    <t>單價計</t>
    <phoneticPr fontId="5" type="noConversion"/>
  </si>
  <si>
    <t>約8%</t>
    <phoneticPr fontId="5" type="noConversion"/>
  </si>
  <si>
    <t>式</t>
    <phoneticPr fontId="4" type="noConversion"/>
  </si>
  <si>
    <t>式</t>
    <phoneticPr fontId="4" type="noConversion"/>
  </si>
  <si>
    <t>工程名稱：臺南區農業改良場嘉義分場水稻試驗田安全圍籬
                    設施整建修繕工程</t>
    <phoneticPr fontId="5" type="noConversion"/>
  </si>
  <si>
    <t>施工地點：臺南區農業改良場嘉義分場</t>
    <phoneticPr fontId="5" type="noConversion"/>
  </si>
  <si>
    <t>圍籬工程</t>
    <phoneticPr fontId="4" type="noConversion"/>
  </si>
  <si>
    <t>新設圍籬(基底土石)</t>
  </si>
  <si>
    <t>詳單1</t>
    <phoneticPr fontId="4" type="noConversion"/>
  </si>
  <si>
    <t>原圍籬拆除運棄</t>
  </si>
  <si>
    <t>新設圍籬(基底混凝土)</t>
    <phoneticPr fontId="4" type="noConversion"/>
  </si>
  <si>
    <t>M</t>
    <phoneticPr fontId="4" type="noConversion"/>
  </si>
  <si>
    <t>詳單2</t>
    <phoneticPr fontId="4" type="noConversion"/>
  </si>
  <si>
    <t>混凝土基座</t>
    <phoneticPr fontId="4" type="noConversion"/>
  </si>
  <si>
    <t>工程名稱:臺南區農業改良場嘉義分場水稻試驗田安全圍籬設施整建修繕工程</t>
    <phoneticPr fontId="4" type="noConversion"/>
  </si>
  <si>
    <t>新設圍籬門</t>
    <phoneticPr fontId="4" type="noConversion"/>
  </si>
  <si>
    <t>樘</t>
    <phoneticPr fontId="4" type="noConversion"/>
  </si>
  <si>
    <t>詳單3</t>
  </si>
  <si>
    <t>組</t>
    <phoneticPr fontId="4" type="noConversion"/>
  </si>
  <si>
    <t>柱</t>
    <phoneticPr fontId="4" type="noConversion"/>
  </si>
  <si>
    <t>橫桿</t>
    <phoneticPr fontId="4" type="noConversion"/>
  </si>
  <si>
    <t>M</t>
    <phoneticPr fontId="4" type="noConversion"/>
  </si>
  <si>
    <t>裁切加工費</t>
    <phoneticPr fontId="4" type="noConversion"/>
  </si>
  <si>
    <t>約1.0%</t>
    <phoneticPr fontId="5" type="noConversion"/>
  </si>
  <si>
    <t>約1.6%</t>
    <phoneticPr fontId="5" type="noConversion"/>
  </si>
  <si>
    <t>五金配件(門鎖及絞鍊)</t>
    <phoneticPr fontId="4" type="noConversion"/>
  </si>
  <si>
    <t>基礎施作前整地</t>
    <phoneticPr fontId="4" type="noConversion"/>
  </si>
  <si>
    <t>式</t>
    <phoneticPr fontId="4" type="noConversion"/>
  </si>
  <si>
    <t>現場固定焊接組裝</t>
    <phoneticPr fontId="4" type="noConversion"/>
  </si>
  <si>
    <t>門框</t>
    <phoneticPr fontId="4" type="noConversion"/>
  </si>
  <si>
    <t>施工中安全設施費</t>
    <phoneticPr fontId="4" type="noConversion"/>
  </si>
  <si>
    <t>支</t>
    <phoneticPr fontId="4" type="noConversion"/>
  </si>
  <si>
    <t>工程總價共計新台幣</t>
    <phoneticPr fontId="4" type="noConversion"/>
  </si>
  <si>
    <t>不鏽鋼膨脹螺栓(L=7.5cm)及不鏽鋼L型角鐵固定</t>
    <phoneticPr fontId="4" type="noConversion"/>
  </si>
  <si>
    <t>工程名稱:臺南區農業改良場嘉義分場水稻試驗田安全圍籬設施整建修繕工程</t>
    <phoneticPr fontId="4" type="noConversion"/>
  </si>
  <si>
    <t>工程名稱:臺南區農業改良場嘉義分場水稻試驗田安全圍籬設施整建修繕工程</t>
    <phoneticPr fontId="4" type="noConversion"/>
  </si>
  <si>
    <t>總價</t>
    <phoneticPr fontId="4" type="noConversion"/>
  </si>
  <si>
    <t>Ø2"*2.0mm熱浸鍍鋅鋼管</t>
    <phoneticPr fontId="4" type="noConversion"/>
  </si>
  <si>
    <t>Ø1 1/4"*1.8mm熱浸鍍鋅鋼管</t>
    <phoneticPr fontId="4" type="noConversion"/>
  </si>
  <si>
    <t>線徑3.2mm菱形網(2"*2"包覆PVC)</t>
    <phoneticPr fontId="4" type="noConversion"/>
  </si>
  <si>
    <t>不鏽鋼扁鐵片(th3mmW3cm)+不鏽鋼螺絲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</si>
</sst>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[DBNum2][$-404]General"/>
    <numFmt numFmtId="178" formatCode="0.0%"/>
    <numFmt numFmtId="179" formatCode="#,##0.00_);[Red]\(#,##0.00\)"/>
    <numFmt numFmtId="180" formatCode="#,##0_ "/>
    <numFmt numFmtId="181" formatCode="0.00_);[Red]\(0.00\)"/>
    <numFmt numFmtId="182" formatCode="#,##0.000_);[Red]\(#,##0.000\)"/>
    <numFmt numFmtId="183" formatCode="#,##0.000_ "/>
    <numFmt numFmtId="184" formatCode="0.00_ "/>
    <numFmt numFmtId="185" formatCode="#,##0.00_ "/>
  </numFmts>
  <fonts count="1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name val="Helv"/>
      <family val="2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1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b/>
      <sz val="16"/>
      <name val="微軟正黑體"/>
      <family val="2"/>
      <charset val="136"/>
    </font>
    <font>
      <sz val="11"/>
      <color indexed="8"/>
      <name val="微軟正黑體"/>
      <family val="2"/>
      <charset val="136"/>
    </font>
    <font>
      <b/>
      <sz val="1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medium">
        <color indexed="64"/>
      </bottom>
      <diagonal/>
    </border>
  </borders>
  <cellStyleXfs count="29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>
      <alignment vertical="center"/>
    </xf>
    <xf numFmtId="0" fontId="13" fillId="0" borderId="0"/>
    <xf numFmtId="0" fontId="2" fillId="0" borderId="0"/>
    <xf numFmtId="0" fontId="1" fillId="0" borderId="0">
      <alignment vertical="center"/>
    </xf>
    <xf numFmtId="0" fontId="14" fillId="0" borderId="0">
      <alignment vertical="center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Border="0"/>
    <xf numFmtId="0" fontId="2" fillId="0" borderId="0"/>
    <xf numFmtId="0" fontId="3" fillId="0" borderId="0"/>
  </cellStyleXfs>
  <cellXfs count="185">
    <xf numFmtId="0" fontId="0" fillId="0" borderId="0" xfId="0" applyAlignment="1">
      <alignment vertical="center"/>
    </xf>
    <xf numFmtId="0" fontId="9" fillId="0" borderId="0" xfId="20" applyFont="1" applyBorder="1" applyAlignment="1">
      <alignment vertical="center"/>
    </xf>
    <xf numFmtId="0" fontId="9" fillId="0" borderId="9" xfId="20" applyFont="1" applyBorder="1" applyAlignment="1">
      <alignment horizontal="center" vertical="center" wrapText="1"/>
    </xf>
    <xf numFmtId="0" fontId="9" fillId="0" borderId="1" xfId="20" applyFont="1" applyBorder="1" applyAlignment="1">
      <alignment horizontal="center" vertical="center" wrapText="1"/>
    </xf>
    <xf numFmtId="183" fontId="9" fillId="2" borderId="1" xfId="21" applyNumberFormat="1" applyFont="1" applyFill="1" applyBorder="1" applyAlignment="1">
      <alignment horizontal="distributed" vertical="center" justifyLastLine="1" shrinkToFit="1"/>
    </xf>
    <xf numFmtId="181" fontId="9" fillId="2" borderId="1" xfId="21" applyNumberFormat="1" applyFont="1" applyFill="1" applyBorder="1" applyAlignment="1">
      <alignment horizontal="distributed" vertical="center" justifyLastLine="1" shrinkToFit="1"/>
    </xf>
    <xf numFmtId="43" fontId="9" fillId="2" borderId="1" xfId="14" applyFont="1" applyFill="1" applyBorder="1" applyAlignment="1">
      <alignment horizontal="distributed" vertical="center" justifyLastLine="1" shrinkToFit="1"/>
    </xf>
    <xf numFmtId="0" fontId="9" fillId="0" borderId="12" xfId="20" applyFont="1" applyBorder="1" applyAlignment="1">
      <alignment horizontal="left" vertical="center" wrapText="1"/>
    </xf>
    <xf numFmtId="0" fontId="9" fillId="0" borderId="13" xfId="20" applyFont="1" applyBorder="1" applyAlignment="1">
      <alignment horizontal="right" vertical="center" wrapText="1"/>
    </xf>
    <xf numFmtId="181" fontId="9" fillId="0" borderId="13" xfId="20" applyNumberFormat="1" applyFont="1" applyBorder="1" applyAlignment="1">
      <alignment horizontal="left" vertical="center"/>
    </xf>
    <xf numFmtId="43" fontId="9" fillId="0" borderId="13" xfId="14" applyFont="1" applyBorder="1" applyAlignment="1">
      <alignment horizontal="right" vertical="center"/>
    </xf>
    <xf numFmtId="0" fontId="9" fillId="0" borderId="14" xfId="20" applyFont="1" applyBorder="1" applyAlignment="1">
      <alignment horizontal="center" vertical="center"/>
    </xf>
    <xf numFmtId="0" fontId="9" fillId="0" borderId="6" xfId="18" applyFont="1" applyFill="1" applyBorder="1" applyAlignment="1">
      <alignment horizontal="left" vertical="center" wrapText="1"/>
    </xf>
    <xf numFmtId="0" fontId="9" fillId="0" borderId="7" xfId="18" applyFont="1" applyFill="1" applyBorder="1" applyAlignment="1">
      <alignment horizontal="center" vertical="center"/>
    </xf>
    <xf numFmtId="181" fontId="9" fillId="0" borderId="7" xfId="20" applyNumberFormat="1" applyFont="1" applyFill="1" applyBorder="1" applyAlignment="1">
      <alignment vertical="center"/>
    </xf>
    <xf numFmtId="179" fontId="9" fillId="0" borderId="0" xfId="18" applyNumberFormat="1" applyFont="1" applyFill="1" applyBorder="1" applyAlignment="1">
      <alignment vertical="center" wrapText="1"/>
    </xf>
    <xf numFmtId="179" fontId="9" fillId="0" borderId="0" xfId="18" applyNumberFormat="1" applyFont="1" applyFill="1" applyAlignment="1">
      <alignment vertical="center" wrapText="1"/>
    </xf>
    <xf numFmtId="0" fontId="9" fillId="0" borderId="0" xfId="18" applyFont="1" applyFill="1" applyBorder="1" applyAlignment="1">
      <alignment vertical="center" wrapText="1"/>
    </xf>
    <xf numFmtId="43" fontId="9" fillId="0" borderId="0" xfId="14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quotePrefix="1" applyNumberFormat="1" applyFont="1" applyFill="1" applyBorder="1" applyAlignment="1">
      <alignment horizontal="center" vertical="center" wrapText="1"/>
    </xf>
    <xf numFmtId="176" fontId="6" fillId="0" borderId="1" xfId="14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distributed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right" vertical="center"/>
    </xf>
    <xf numFmtId="180" fontId="6" fillId="0" borderId="3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180" fontId="12" fillId="0" borderId="3" xfId="0" applyNumberFormat="1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center" vertical="center"/>
    </xf>
    <xf numFmtId="180" fontId="12" fillId="0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right" vertical="center"/>
    </xf>
    <xf numFmtId="179" fontId="6" fillId="0" borderId="1" xfId="14" applyNumberFormat="1" applyFont="1" applyFill="1" applyBorder="1" applyAlignment="1">
      <alignment horizontal="right" vertical="center"/>
    </xf>
    <xf numFmtId="0" fontId="9" fillId="2" borderId="1" xfId="26" applyFont="1" applyFill="1" applyBorder="1" applyAlignment="1">
      <alignment horizontal="center" vertical="center"/>
    </xf>
    <xf numFmtId="43" fontId="9" fillId="2" borderId="1" xfId="24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0" xfId="21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18" applyFont="1" applyFill="1" applyBorder="1" applyAlignment="1">
      <alignment vertical="center"/>
    </xf>
    <xf numFmtId="43" fontId="9" fillId="2" borderId="15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left" vertical="center"/>
    </xf>
    <xf numFmtId="0" fontId="9" fillId="0" borderId="1" xfId="26" applyFont="1" applyFill="1" applyBorder="1" applyAlignment="1">
      <alignment horizontal="center" vertical="center"/>
    </xf>
    <xf numFmtId="43" fontId="9" fillId="0" borderId="1" xfId="24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2" borderId="0" xfId="0" applyFont="1" applyFill="1"/>
    <xf numFmtId="181" fontId="9" fillId="0" borderId="0" xfId="28" applyNumberFormat="1" applyFont="1" applyFill="1" applyBorder="1" applyAlignment="1">
      <alignment horizontal="left" vertical="center"/>
    </xf>
    <xf numFmtId="181" fontId="9" fillId="0" borderId="0" xfId="0" applyNumberFormat="1" applyFont="1" applyFill="1" applyBorder="1" applyAlignment="1" applyProtection="1">
      <alignment horizontal="left" vertical="center"/>
    </xf>
    <xf numFmtId="181" fontId="9" fillId="0" borderId="11" xfId="28" applyNumberFormat="1" applyFont="1" applyFill="1" applyBorder="1" applyAlignment="1">
      <alignment horizontal="center" vertical="center"/>
    </xf>
    <xf numFmtId="181" fontId="9" fillId="0" borderId="11" xfId="28" applyNumberFormat="1" applyFont="1" applyFill="1" applyBorder="1" applyAlignment="1">
      <alignment horizontal="centerContinuous" vertical="center"/>
    </xf>
    <xf numFmtId="184" fontId="17" fillId="2" borderId="1" xfId="0" applyNumberFormat="1" applyFont="1" applyFill="1" applyBorder="1" applyAlignment="1">
      <alignment horizontal="center" vertical="center" justifyLastLine="1"/>
    </xf>
    <xf numFmtId="0" fontId="17" fillId="2" borderId="1" xfId="28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vertical="center" wrapText="1" shrinkToFit="1"/>
    </xf>
    <xf numFmtId="0" fontId="16" fillId="2" borderId="1" xfId="27" applyFont="1" applyFill="1" applyBorder="1" applyAlignment="1">
      <alignment horizontal="left" vertical="center"/>
    </xf>
    <xf numFmtId="0" fontId="9" fillId="2" borderId="3" xfId="28" applyFont="1" applyFill="1" applyBorder="1" applyAlignment="1">
      <alignment horizontal="center" vertical="center" wrapText="1" shrinkToFit="1"/>
    </xf>
    <xf numFmtId="181" fontId="9" fillId="0" borderId="1" xfId="0" applyNumberFormat="1" applyFont="1" applyFill="1" applyBorder="1" applyAlignment="1">
      <alignment vertical="center"/>
    </xf>
    <xf numFmtId="0" fontId="9" fillId="2" borderId="1" xfId="28" applyFont="1" applyFill="1" applyBorder="1" applyAlignment="1">
      <alignment horizontal="left" vertical="center" shrinkToFit="1"/>
    </xf>
    <xf numFmtId="181" fontId="9" fillId="0" borderId="1" xfId="28" applyNumberFormat="1" applyFont="1" applyFill="1" applyBorder="1" applyAlignment="1">
      <alignment horizontal="center" vertical="center"/>
    </xf>
    <xf numFmtId="181" fontId="9" fillId="0" borderId="0" xfId="28" applyNumberFormat="1" applyFont="1" applyFill="1" applyBorder="1" applyAlignment="1" applyProtection="1"/>
    <xf numFmtId="181" fontId="9" fillId="0" borderId="0" xfId="28" applyNumberFormat="1" applyFont="1" applyFill="1" applyBorder="1" applyAlignment="1" applyProtection="1">
      <alignment horizontal="center" vertical="center"/>
    </xf>
    <xf numFmtId="181" fontId="9" fillId="0" borderId="0" xfId="28" applyNumberFormat="1" applyFont="1" applyFill="1" applyBorder="1" applyAlignment="1" applyProtection="1">
      <alignment vertical="center"/>
    </xf>
    <xf numFmtId="181" fontId="9" fillId="0" borderId="1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181" fontId="9" fillId="0" borderId="1" xfId="28" applyNumberFormat="1" applyFont="1" applyFill="1" applyBorder="1" applyAlignment="1">
      <alignment horizontal="center" vertical="center" wrapText="1"/>
    </xf>
    <xf numFmtId="181" fontId="17" fillId="0" borderId="1" xfId="28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80" fontId="11" fillId="0" borderId="3" xfId="0" applyNumberFormat="1" applyFont="1" applyFill="1" applyBorder="1" applyAlignment="1">
      <alignment horizontal="right" vertical="center"/>
    </xf>
    <xf numFmtId="43" fontId="9" fillId="0" borderId="7" xfId="14" applyFont="1" applyFill="1" applyBorder="1" applyAlignment="1">
      <alignment vertical="center"/>
    </xf>
    <xf numFmtId="182" fontId="9" fillId="0" borderId="8" xfId="20" applyNumberFormat="1" applyFont="1" applyFill="1" applyBorder="1" applyAlignment="1">
      <alignment vertical="center"/>
    </xf>
    <xf numFmtId="0" fontId="9" fillId="0" borderId="9" xfId="20" applyFont="1" applyFill="1" applyBorder="1" applyAlignment="1">
      <alignment horizontal="center" vertical="center" wrapText="1"/>
    </xf>
    <xf numFmtId="0" fontId="9" fillId="0" borderId="1" xfId="20" applyFont="1" applyFill="1" applyBorder="1" applyAlignment="1">
      <alignment horizontal="center" vertical="center" wrapText="1"/>
    </xf>
    <xf numFmtId="183" fontId="9" fillId="0" borderId="1" xfId="21" applyNumberFormat="1" applyFont="1" applyFill="1" applyBorder="1" applyAlignment="1">
      <alignment horizontal="distributed" vertical="center" justifyLastLine="1" shrinkToFit="1"/>
    </xf>
    <xf numFmtId="181" fontId="9" fillId="0" borderId="1" xfId="21" applyNumberFormat="1" applyFont="1" applyFill="1" applyBorder="1" applyAlignment="1">
      <alignment horizontal="distributed" vertical="center" justifyLastLine="1" shrinkToFit="1"/>
    </xf>
    <xf numFmtId="43" fontId="9" fillId="0" borderId="1" xfId="14" applyFont="1" applyFill="1" applyBorder="1" applyAlignment="1">
      <alignment horizontal="distributed" vertical="center" justifyLastLine="1" shrinkToFit="1"/>
    </xf>
    <xf numFmtId="0" fontId="9" fillId="0" borderId="10" xfId="21" applyFont="1" applyFill="1" applyBorder="1" applyAlignment="1">
      <alignment horizontal="distributed" vertical="center"/>
    </xf>
    <xf numFmtId="43" fontId="9" fillId="0" borderId="3" xfId="24" applyFont="1" applyFill="1" applyBorder="1" applyAlignment="1">
      <alignment horizontal="center" vertical="center"/>
    </xf>
    <xf numFmtId="0" fontId="9" fillId="0" borderId="12" xfId="20" applyFont="1" applyFill="1" applyBorder="1" applyAlignment="1">
      <alignment horizontal="left" vertical="center" wrapText="1"/>
    </xf>
    <xf numFmtId="0" fontId="9" fillId="0" borderId="13" xfId="20" applyFont="1" applyFill="1" applyBorder="1" applyAlignment="1">
      <alignment horizontal="right" vertical="center" wrapText="1"/>
    </xf>
    <xf numFmtId="181" fontId="9" fillId="0" borderId="13" xfId="20" applyNumberFormat="1" applyFont="1" applyFill="1" applyBorder="1" applyAlignment="1">
      <alignment horizontal="left" vertical="center"/>
    </xf>
    <xf numFmtId="43" fontId="9" fillId="0" borderId="13" xfId="14" applyFont="1" applyFill="1" applyBorder="1" applyAlignment="1">
      <alignment horizontal="right" vertical="center"/>
    </xf>
    <xf numFmtId="0" fontId="9" fillId="0" borderId="14" xfId="20" applyFont="1" applyFill="1" applyBorder="1" applyAlignment="1">
      <alignment horizontal="center" vertical="center"/>
    </xf>
    <xf numFmtId="0" fontId="6" fillId="0" borderId="24" xfId="8" applyFont="1" applyFill="1" applyBorder="1" applyAlignment="1">
      <alignment horizontal="left" vertical="center" wrapText="1"/>
    </xf>
    <xf numFmtId="43" fontId="6" fillId="0" borderId="3" xfId="0" applyNumberFormat="1" applyFont="1" applyFill="1" applyBorder="1" applyAlignment="1">
      <alignment horizontal="right" vertical="center"/>
    </xf>
    <xf numFmtId="185" fontId="6" fillId="0" borderId="1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28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9" fillId="0" borderId="25" xfId="20" applyFont="1" applyBorder="1" applyAlignment="1">
      <alignment horizontal="left" vertical="center" wrapText="1"/>
    </xf>
    <xf numFmtId="0" fontId="9" fillId="0" borderId="7" xfId="20" applyFont="1" applyBorder="1" applyAlignment="1">
      <alignment horizontal="center" vertical="center" wrapText="1"/>
    </xf>
    <xf numFmtId="181" fontId="9" fillId="0" borderId="21" xfId="20" applyNumberFormat="1" applyFont="1" applyFill="1" applyBorder="1" applyAlignment="1">
      <alignment horizontal="left" vertical="center" wrapText="1"/>
    </xf>
    <xf numFmtId="181" fontId="9" fillId="0" borderId="22" xfId="20" applyNumberFormat="1" applyFont="1" applyFill="1" applyBorder="1" applyAlignment="1">
      <alignment horizontal="left" vertical="center" wrapText="1"/>
    </xf>
    <xf numFmtId="181" fontId="9" fillId="0" borderId="23" xfId="20" applyNumberFormat="1" applyFont="1" applyFill="1" applyBorder="1" applyAlignment="1">
      <alignment horizontal="left" vertical="center" wrapText="1"/>
    </xf>
    <xf numFmtId="182" fontId="9" fillId="0" borderId="13" xfId="20" applyNumberFormat="1" applyFont="1" applyBorder="1" applyAlignment="1">
      <alignment horizontal="center" vertical="center"/>
    </xf>
    <xf numFmtId="0" fontId="9" fillId="0" borderId="7" xfId="20" applyFont="1" applyFill="1" applyBorder="1" applyAlignment="1">
      <alignment horizontal="center" vertical="center" wrapText="1"/>
    </xf>
    <xf numFmtId="182" fontId="9" fillId="0" borderId="13" xfId="20" applyNumberFormat="1" applyFont="1" applyFill="1" applyBorder="1" applyAlignment="1">
      <alignment horizontal="center" vertical="center"/>
    </xf>
    <xf numFmtId="181" fontId="9" fillId="0" borderId="2" xfId="0" applyNumberFormat="1" applyFont="1" applyFill="1" applyBorder="1" applyAlignment="1">
      <alignment horizontal="left" vertical="center"/>
    </xf>
    <xf numFmtId="181" fontId="9" fillId="0" borderId="5" xfId="0" applyNumberFormat="1" applyFont="1" applyFill="1" applyBorder="1" applyAlignment="1">
      <alignment horizontal="left" vertical="center"/>
    </xf>
    <xf numFmtId="181" fontId="9" fillId="0" borderId="4" xfId="0" applyNumberFormat="1" applyFont="1" applyFill="1" applyBorder="1" applyAlignment="1">
      <alignment horizontal="left" vertical="center"/>
    </xf>
    <xf numFmtId="181" fontId="10" fillId="0" borderId="0" xfId="28" applyNumberFormat="1" applyFont="1" applyFill="1" applyAlignment="1">
      <alignment horizontal="center" vertical="center"/>
    </xf>
    <xf numFmtId="181" fontId="9" fillId="0" borderId="16" xfId="28" applyNumberFormat="1" applyFont="1" applyFill="1" applyBorder="1" applyAlignment="1">
      <alignment horizontal="center" vertical="center"/>
    </xf>
    <xf numFmtId="181" fontId="9" fillId="0" borderId="20" xfId="28" applyNumberFormat="1" applyFont="1" applyFill="1" applyBorder="1" applyAlignment="1">
      <alignment horizontal="center" vertical="center"/>
    </xf>
    <xf numFmtId="181" fontId="17" fillId="0" borderId="2" xfId="28" applyNumberFormat="1" applyFont="1" applyFill="1" applyBorder="1" applyAlignment="1">
      <alignment horizontal="left" vertical="center"/>
    </xf>
    <xf numFmtId="181" fontId="17" fillId="0" borderId="5" xfId="28" applyNumberFormat="1" applyFont="1" applyFill="1" applyBorder="1" applyAlignment="1">
      <alignment horizontal="left" vertical="center"/>
    </xf>
    <xf numFmtId="181" fontId="17" fillId="0" borderId="4" xfId="28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vertical="center" wrapText="1"/>
    </xf>
    <xf numFmtId="0" fontId="9" fillId="0" borderId="19" xfId="28" applyFont="1" applyFill="1" applyBorder="1" applyAlignment="1">
      <alignment horizontal="left" vertical="center" wrapText="1" shrinkToFit="1"/>
    </xf>
    <xf numFmtId="0" fontId="9" fillId="0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</cellXfs>
  <cellStyles count="29">
    <cellStyle name="0,0_x000d__x000a_NA_x000d__x000a_" xfId="20"/>
    <cellStyle name="一般" xfId="0" builtinId="0"/>
    <cellStyle name="一般 10" xfId="1"/>
    <cellStyle name="一般 11" xfId="2"/>
    <cellStyle name="一般 12" xfId="3"/>
    <cellStyle name="一般 13" xfId="4"/>
    <cellStyle name="一般 14" xfId="5"/>
    <cellStyle name="一般 15" xfId="22"/>
    <cellStyle name="一般 16" xfId="23"/>
    <cellStyle name="一般 2" xfId="6"/>
    <cellStyle name="一般 2 2" xfId="18"/>
    <cellStyle name="一般 3" xfId="7"/>
    <cellStyle name="一般 4" xfId="8"/>
    <cellStyle name="一般 5" xfId="9"/>
    <cellStyle name="一般 6" xfId="10"/>
    <cellStyle name="一般 7" xfId="11"/>
    <cellStyle name="一般 8" xfId="12"/>
    <cellStyle name="一般 9" xfId="13"/>
    <cellStyle name="一般_pcc_c" xfId="21"/>
    <cellStyle name="一般_t397" xfId="27"/>
    <cellStyle name="一般_烘爐地福德宮" xfId="26"/>
    <cellStyle name="一般_蘭雅預算書950403" xfId="28"/>
    <cellStyle name="千分位" xfId="14" builtinId="3"/>
    <cellStyle name="千分位 11" xfId="24"/>
    <cellStyle name="千分位 2" xfId="15"/>
    <cellStyle name="千分位 3" xfId="19"/>
    <cellStyle name="千分位[0] 18" xfId="25"/>
    <cellStyle name="千分位[0] 2" xfId="16"/>
    <cellStyle name="樣式 1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N20"/>
  <sheetViews>
    <sheetView view="pageLayout" topLeftCell="A4" zoomScale="85" zoomScaleNormal="85" zoomScaleSheetLayoutView="90" zoomScalePageLayoutView="85" workbookViewId="0">
      <selection activeCell="D10" sqref="B10:D10"/>
    </sheetView>
  </sheetViews>
  <sheetFormatPr defaultColWidth="9" defaultRowHeight="30" customHeight="1"/>
  <cols>
    <col min="1" max="1" width="5.88671875" style="23" customWidth="1"/>
    <col min="2" max="2" width="3.77734375" style="23" bestFit="1" customWidth="1"/>
    <col min="3" max="3" width="26.109375" style="23" customWidth="1"/>
    <col min="4" max="4" width="5.44140625" style="23" bestFit="1" customWidth="1"/>
    <col min="5" max="5" width="3.6640625" style="23" bestFit="1" customWidth="1"/>
    <col min="6" max="6" width="4.44140625" style="23" bestFit="1" customWidth="1"/>
    <col min="7" max="7" width="11.88671875" style="36" customWidth="1"/>
    <col min="8" max="8" width="4.109375" style="23" customWidth="1"/>
    <col min="9" max="9" width="12.21875" style="37" customWidth="1"/>
    <col min="10" max="10" width="3.77734375" style="23" customWidth="1"/>
    <col min="11" max="11" width="13.109375" style="23" customWidth="1"/>
    <col min="12" max="12" width="14.33203125" style="23" bestFit="1" customWidth="1"/>
    <col min="13" max="13" width="14.77734375" style="23" customWidth="1"/>
    <col min="14" max="14" width="12.6640625" style="23" bestFit="1" customWidth="1"/>
    <col min="15" max="16384" width="9" style="23"/>
  </cols>
  <sheetData>
    <row r="1" spans="1:11" s="20" customFormat="1" ht="27.75" customHeight="1">
      <c r="A1" s="146" t="s">
        <v>78</v>
      </c>
      <c r="B1" s="147"/>
      <c r="C1" s="147"/>
      <c r="D1" s="147"/>
      <c r="E1" s="147"/>
      <c r="F1" s="147"/>
      <c r="G1" s="147"/>
      <c r="H1" s="148"/>
      <c r="I1" s="19" t="s">
        <v>21</v>
      </c>
      <c r="J1" s="149"/>
      <c r="K1" s="149"/>
    </row>
    <row r="2" spans="1:11" s="20" customFormat="1" ht="21.75" customHeight="1">
      <c r="A2" s="146" t="s">
        <v>79</v>
      </c>
      <c r="B2" s="147"/>
      <c r="C2" s="147"/>
      <c r="D2" s="147"/>
      <c r="E2" s="147"/>
      <c r="F2" s="147"/>
      <c r="G2" s="147"/>
      <c r="H2" s="148"/>
      <c r="I2" s="19" t="s">
        <v>22</v>
      </c>
      <c r="J2" s="149"/>
      <c r="K2" s="149"/>
    </row>
    <row r="3" spans="1:11" ht="30" customHeight="1">
      <c r="A3" s="21" t="s">
        <v>23</v>
      </c>
      <c r="B3" s="150" t="s">
        <v>24</v>
      </c>
      <c r="C3" s="150"/>
      <c r="D3" s="21" t="s">
        <v>25</v>
      </c>
      <c r="E3" s="151" t="s">
        <v>26</v>
      </c>
      <c r="F3" s="151"/>
      <c r="G3" s="152" t="s">
        <v>27</v>
      </c>
      <c r="H3" s="153"/>
      <c r="I3" s="151" t="s">
        <v>28</v>
      </c>
      <c r="J3" s="151"/>
      <c r="K3" s="21" t="s">
        <v>29</v>
      </c>
    </row>
    <row r="4" spans="1:11" ht="30" customHeight="1">
      <c r="A4" s="154" t="s">
        <v>30</v>
      </c>
      <c r="B4" s="24">
        <v>1</v>
      </c>
      <c r="C4" s="25" t="s">
        <v>31</v>
      </c>
      <c r="D4" s="21" t="s">
        <v>32</v>
      </c>
      <c r="E4" s="26">
        <v>1</v>
      </c>
      <c r="F4" s="27" t="s">
        <v>33</v>
      </c>
      <c r="G4" s="28"/>
      <c r="H4" s="27"/>
      <c r="I4" s="28"/>
      <c r="J4" s="27"/>
      <c r="K4" s="21"/>
    </row>
    <row r="5" spans="1:11" ht="30" customHeight="1">
      <c r="A5" s="154"/>
      <c r="B5" s="24">
        <v>2</v>
      </c>
      <c r="C5" s="25" t="s">
        <v>34</v>
      </c>
      <c r="D5" s="21" t="s">
        <v>32</v>
      </c>
      <c r="E5" s="26">
        <v>1</v>
      </c>
      <c r="F5" s="27" t="s">
        <v>1</v>
      </c>
      <c r="G5" s="29"/>
      <c r="H5" s="27"/>
      <c r="I5" s="28"/>
      <c r="J5" s="27"/>
      <c r="K5" s="30" t="s">
        <v>98</v>
      </c>
    </row>
    <row r="6" spans="1:11" s="31" customFormat="1" ht="30" customHeight="1">
      <c r="A6" s="154"/>
      <c r="B6" s="24" t="s">
        <v>44</v>
      </c>
      <c r="C6" s="25" t="s">
        <v>35</v>
      </c>
      <c r="D6" s="21" t="s">
        <v>36</v>
      </c>
      <c r="E6" s="26">
        <v>1</v>
      </c>
      <c r="F6" s="27" t="s">
        <v>0</v>
      </c>
      <c r="G6" s="29"/>
      <c r="H6" s="27"/>
      <c r="I6" s="28"/>
      <c r="J6" s="27"/>
      <c r="K6" s="30" t="s">
        <v>97</v>
      </c>
    </row>
    <row r="7" spans="1:11" ht="30" customHeight="1">
      <c r="A7" s="154"/>
      <c r="B7" s="24" t="s">
        <v>45</v>
      </c>
      <c r="C7" s="25" t="s">
        <v>37</v>
      </c>
      <c r="D7" s="21" t="s">
        <v>32</v>
      </c>
      <c r="E7" s="26">
        <v>1</v>
      </c>
      <c r="F7" s="27" t="s">
        <v>33</v>
      </c>
      <c r="G7" s="29"/>
      <c r="H7" s="27"/>
      <c r="I7" s="28"/>
      <c r="J7" s="27"/>
      <c r="K7" s="30" t="s">
        <v>75</v>
      </c>
    </row>
    <row r="8" spans="1:11" ht="30" customHeight="1">
      <c r="A8" s="154"/>
      <c r="B8" s="24"/>
      <c r="C8" s="21" t="s">
        <v>38</v>
      </c>
      <c r="D8" s="21"/>
      <c r="E8" s="26"/>
      <c r="F8" s="27"/>
      <c r="G8" s="28"/>
      <c r="H8" s="27"/>
      <c r="I8" s="28"/>
      <c r="J8" s="27"/>
      <c r="K8" s="21"/>
    </row>
    <row r="9" spans="1:11" ht="30" customHeight="1">
      <c r="A9" s="154"/>
      <c r="B9" s="24" t="s">
        <v>46</v>
      </c>
      <c r="C9" s="25" t="s">
        <v>39</v>
      </c>
      <c r="D9" s="21" t="s">
        <v>36</v>
      </c>
      <c r="E9" s="26">
        <v>1</v>
      </c>
      <c r="F9" s="27" t="s">
        <v>0</v>
      </c>
      <c r="G9" s="29"/>
      <c r="H9" s="27"/>
      <c r="I9" s="29"/>
      <c r="J9" s="27"/>
      <c r="K9" s="30" t="s">
        <v>40</v>
      </c>
    </row>
    <row r="10" spans="1:11" ht="30" customHeight="1">
      <c r="A10" s="154"/>
      <c r="B10" s="150" t="s">
        <v>41</v>
      </c>
      <c r="C10" s="150"/>
      <c r="D10" s="21"/>
      <c r="E10" s="26"/>
      <c r="F10" s="27"/>
      <c r="G10" s="29"/>
      <c r="H10" s="27"/>
      <c r="I10" s="29"/>
      <c r="J10" s="27"/>
      <c r="K10" s="21"/>
    </row>
    <row r="11" spans="1:11" ht="30" customHeight="1">
      <c r="A11" s="154"/>
      <c r="B11" s="24"/>
      <c r="C11" s="25"/>
      <c r="D11" s="21"/>
      <c r="E11" s="26"/>
      <c r="F11" s="27"/>
      <c r="G11" s="29"/>
      <c r="H11" s="27"/>
      <c r="I11" s="29"/>
      <c r="J11" s="27"/>
      <c r="K11" s="30"/>
    </row>
    <row r="12" spans="1:11" ht="30" customHeight="1">
      <c r="A12" s="150"/>
      <c r="B12" s="21"/>
      <c r="C12" s="21"/>
      <c r="D12" s="21"/>
      <c r="E12" s="26"/>
      <c r="F12" s="27"/>
      <c r="G12" s="32"/>
      <c r="H12" s="27"/>
      <c r="I12" s="29"/>
      <c r="J12" s="27"/>
      <c r="K12" s="21"/>
    </row>
    <row r="13" spans="1:11" ht="30" customHeight="1">
      <c r="A13" s="150"/>
      <c r="B13" s="24"/>
      <c r="C13" s="21"/>
      <c r="D13" s="21"/>
      <c r="E13" s="26"/>
      <c r="F13" s="27"/>
      <c r="G13" s="29"/>
      <c r="H13" s="27"/>
      <c r="I13" s="29"/>
      <c r="J13" s="27"/>
      <c r="K13" s="21"/>
    </row>
    <row r="14" spans="1:11" ht="30" customHeight="1">
      <c r="A14" s="150"/>
      <c r="B14" s="150"/>
      <c r="C14" s="150"/>
      <c r="D14" s="21"/>
      <c r="E14" s="26"/>
      <c r="F14" s="27"/>
      <c r="G14" s="29"/>
      <c r="H14" s="27"/>
      <c r="I14" s="29"/>
      <c r="J14" s="27"/>
      <c r="K14" s="21"/>
    </row>
    <row r="15" spans="1:11" ht="30" customHeight="1">
      <c r="A15" s="21"/>
      <c r="B15" s="155"/>
      <c r="C15" s="155"/>
      <c r="D15" s="21"/>
      <c r="E15" s="26"/>
      <c r="F15" s="27"/>
      <c r="G15" s="29"/>
      <c r="H15" s="27"/>
      <c r="I15" s="29"/>
      <c r="J15" s="27"/>
      <c r="K15" s="33"/>
    </row>
    <row r="16" spans="1:11" ht="30" customHeight="1">
      <c r="A16" s="21"/>
      <c r="B16" s="144"/>
      <c r="C16" s="145"/>
      <c r="D16" s="21"/>
      <c r="E16" s="26"/>
      <c r="F16" s="27"/>
      <c r="G16" s="29"/>
      <c r="H16" s="27"/>
      <c r="I16" s="29"/>
      <c r="J16" s="27"/>
      <c r="K16" s="33"/>
    </row>
    <row r="17" spans="1:14" ht="30" customHeight="1">
      <c r="A17" s="21"/>
      <c r="B17" s="144"/>
      <c r="C17" s="145"/>
      <c r="D17" s="21"/>
      <c r="E17" s="26"/>
      <c r="F17" s="27"/>
      <c r="G17" s="29"/>
      <c r="H17" s="27"/>
      <c r="I17" s="29"/>
      <c r="J17" s="27"/>
      <c r="K17" s="33"/>
    </row>
    <row r="18" spans="1:14" ht="63" customHeight="1">
      <c r="A18" s="21"/>
      <c r="B18" s="155"/>
      <c r="C18" s="155"/>
      <c r="D18" s="21"/>
      <c r="E18" s="26"/>
      <c r="F18" s="27"/>
      <c r="G18" s="29"/>
      <c r="H18" s="27"/>
      <c r="I18" s="29"/>
      <c r="J18" s="27"/>
      <c r="K18" s="33"/>
    </row>
    <row r="19" spans="1:14" ht="30" customHeight="1">
      <c r="A19" s="156" t="s">
        <v>42</v>
      </c>
      <c r="B19" s="157"/>
      <c r="C19" s="158"/>
      <c r="D19" s="21"/>
      <c r="E19" s="26"/>
      <c r="F19" s="27"/>
      <c r="G19" s="29"/>
      <c r="H19" s="27"/>
      <c r="I19" s="29"/>
      <c r="J19" s="27"/>
      <c r="K19" s="21"/>
      <c r="M19" s="34">
        <f>708000-I19</f>
        <v>708000</v>
      </c>
      <c r="N19" s="34"/>
    </row>
    <row r="20" spans="1:14" s="35" customFormat="1" ht="30" customHeight="1">
      <c r="A20" s="159" t="s">
        <v>106</v>
      </c>
      <c r="B20" s="160"/>
      <c r="C20" s="161"/>
      <c r="D20" s="162"/>
      <c r="E20" s="162"/>
      <c r="F20" s="162"/>
      <c r="G20" s="162"/>
      <c r="H20" s="162"/>
      <c r="I20" s="162"/>
      <c r="J20" s="162"/>
      <c r="K20" s="38" t="s">
        <v>43</v>
      </c>
    </row>
  </sheetData>
  <mergeCells count="19">
    <mergeCell ref="B17:C17"/>
    <mergeCell ref="A19:C19"/>
    <mergeCell ref="A20:C20"/>
    <mergeCell ref="D20:J20"/>
    <mergeCell ref="B18:C18"/>
    <mergeCell ref="B16:C16"/>
    <mergeCell ref="A1:H1"/>
    <mergeCell ref="J1:K1"/>
    <mergeCell ref="A2:H2"/>
    <mergeCell ref="J2:K2"/>
    <mergeCell ref="B3:C3"/>
    <mergeCell ref="E3:F3"/>
    <mergeCell ref="G3:H3"/>
    <mergeCell ref="I3:J3"/>
    <mergeCell ref="A4:A10"/>
    <mergeCell ref="B10:C10"/>
    <mergeCell ref="A11:A14"/>
    <mergeCell ref="B14:C14"/>
    <mergeCell ref="B15:C15"/>
  </mergeCells>
  <phoneticPr fontId="4" type="noConversion"/>
  <printOptions horizontalCentered="1"/>
  <pageMargins left="0.39370078740157483" right="0.27559055118110237" top="1.299212598425197" bottom="1.8110236220472442" header="0.51181102362204722" footer="0.47244094488188981"/>
  <pageSetup paperSize="9" orientation="portrait" r:id="rId1"/>
  <headerFooter alignWithMargins="0">
    <oddHeader>&amp;C&amp;"標楷體,粗體"&amp;20臺南區農業改良場嘉義分場
工程標單(總表)&amp;R
第&amp;P頁共&amp;N頁</oddHeader>
    <oddFooter xml:space="preserve">&amp;L廠商                                                               負責人
&amp;C                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/>
  <dimension ref="A1:AA27"/>
  <sheetViews>
    <sheetView view="pageLayout" topLeftCell="A10" zoomScale="117" zoomScaleNormal="85" zoomScaleSheetLayoutView="100" zoomScalePageLayoutView="117" workbookViewId="0">
      <selection activeCell="D10" sqref="B10:D10"/>
    </sheetView>
  </sheetViews>
  <sheetFormatPr defaultColWidth="9" defaultRowHeight="15.6"/>
  <cols>
    <col min="1" max="1" width="5.44140625" style="21" bestFit="1" customWidth="1"/>
    <col min="2" max="2" width="37.44140625" style="21" customWidth="1"/>
    <col min="3" max="3" width="6" style="21" bestFit="1" customWidth="1"/>
    <col min="4" max="4" width="9.44140625" style="40" bestFit="1" customWidth="1"/>
    <col min="5" max="5" width="12.88671875" style="50" bestFit="1" customWidth="1"/>
    <col min="6" max="6" width="12.109375" style="50" customWidth="1"/>
    <col min="7" max="7" width="6.88671875" style="41" bestFit="1" customWidth="1"/>
    <col min="8" max="16384" width="9" style="21"/>
  </cols>
  <sheetData>
    <row r="1" spans="1:27" s="142" customFormat="1">
      <c r="A1" s="144" t="s">
        <v>108</v>
      </c>
      <c r="B1" s="163"/>
      <c r="C1" s="163"/>
      <c r="D1" s="163"/>
      <c r="E1" s="163"/>
      <c r="F1" s="163"/>
      <c r="G1" s="145"/>
      <c r="H1" s="141"/>
    </row>
    <row r="2" spans="1:27">
      <c r="A2" s="21" t="s">
        <v>2</v>
      </c>
      <c r="B2" s="21" t="s">
        <v>5</v>
      </c>
      <c r="C2" s="39" t="s">
        <v>3</v>
      </c>
      <c r="D2" s="40" t="s">
        <v>8</v>
      </c>
      <c r="E2" s="40" t="s">
        <v>6</v>
      </c>
      <c r="F2" s="40" t="s">
        <v>7</v>
      </c>
      <c r="G2" s="41" t="s">
        <v>4</v>
      </c>
      <c r="H2" s="41"/>
    </row>
    <row r="3" spans="1:27" s="22" customFormat="1">
      <c r="A3" s="42" t="s">
        <v>47</v>
      </c>
      <c r="B3" s="54" t="s">
        <v>48</v>
      </c>
      <c r="C3" s="42"/>
      <c r="D3" s="60"/>
      <c r="E3" s="44"/>
      <c r="F3" s="44"/>
      <c r="G3" s="41"/>
      <c r="H3" s="41"/>
    </row>
    <row r="4" spans="1:27" s="22" customFormat="1">
      <c r="A4" s="48">
        <v>1</v>
      </c>
      <c r="B4" s="47" t="s">
        <v>49</v>
      </c>
      <c r="C4" s="42" t="s">
        <v>50</v>
      </c>
      <c r="D4" s="60">
        <v>1</v>
      </c>
      <c r="E4" s="133"/>
      <c r="F4" s="44"/>
      <c r="G4" s="55"/>
      <c r="H4" s="41"/>
    </row>
    <row r="5" spans="1:27" s="22" customFormat="1">
      <c r="A5" s="48">
        <v>2</v>
      </c>
      <c r="B5" s="47" t="s">
        <v>104</v>
      </c>
      <c r="C5" s="42" t="s">
        <v>51</v>
      </c>
      <c r="D5" s="60">
        <v>1</v>
      </c>
      <c r="E5" s="133"/>
      <c r="F5" s="44"/>
      <c r="G5" s="55"/>
      <c r="H5" s="41"/>
    </row>
    <row r="6" spans="1:27" s="22" customFormat="1">
      <c r="A6" s="48"/>
      <c r="B6" s="47" t="s">
        <v>52</v>
      </c>
      <c r="C6" s="42"/>
      <c r="D6" s="60"/>
      <c r="E6" s="43"/>
      <c r="F6" s="56"/>
      <c r="G6" s="55"/>
      <c r="H6" s="41"/>
    </row>
    <row r="7" spans="1:27" s="22" customFormat="1">
      <c r="C7" s="39"/>
      <c r="D7" s="40"/>
      <c r="E7" s="40"/>
      <c r="F7" s="53"/>
      <c r="G7" s="41"/>
      <c r="H7" s="41"/>
    </row>
    <row r="8" spans="1:27" s="22" customFormat="1">
      <c r="A8" s="42" t="s">
        <v>53</v>
      </c>
      <c r="B8" s="54" t="s">
        <v>80</v>
      </c>
      <c r="C8" s="39"/>
      <c r="D8" s="40"/>
      <c r="E8" s="40"/>
      <c r="F8" s="116"/>
      <c r="G8" s="101"/>
      <c r="H8" s="4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s="139" customFormat="1">
      <c r="A9" s="46">
        <v>1</v>
      </c>
      <c r="B9" s="54" t="s">
        <v>100</v>
      </c>
      <c r="C9" s="39" t="s">
        <v>101</v>
      </c>
      <c r="D9" s="50">
        <v>1</v>
      </c>
      <c r="E9" s="50"/>
      <c r="F9" s="44"/>
      <c r="G9" s="138"/>
      <c r="H9" s="137"/>
    </row>
    <row r="10" spans="1:27">
      <c r="A10" s="46">
        <v>2</v>
      </c>
      <c r="B10" s="47" t="s">
        <v>83</v>
      </c>
      <c r="C10" s="42" t="s">
        <v>85</v>
      </c>
      <c r="D10" s="60">
        <v>290</v>
      </c>
      <c r="E10" s="133"/>
      <c r="F10" s="44"/>
      <c r="G10" s="113"/>
      <c r="H10" s="99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</row>
    <row r="11" spans="1:27" s="100" customFormat="1">
      <c r="A11" s="46">
        <v>3</v>
      </c>
      <c r="B11" s="131" t="s">
        <v>84</v>
      </c>
      <c r="C11" s="42" t="s">
        <v>92</v>
      </c>
      <c r="D11" s="60">
        <f>200/2.5+1</f>
        <v>81</v>
      </c>
      <c r="E11" s="132"/>
      <c r="F11" s="44"/>
      <c r="G11" s="113" t="s">
        <v>82</v>
      </c>
      <c r="H11" s="99"/>
    </row>
    <row r="12" spans="1:27" s="100" customFormat="1">
      <c r="A12" s="46">
        <v>4</v>
      </c>
      <c r="B12" s="47" t="s">
        <v>81</v>
      </c>
      <c r="C12" s="42" t="s">
        <v>92</v>
      </c>
      <c r="D12" s="60">
        <f>90/2.5+1</f>
        <v>37</v>
      </c>
      <c r="E12" s="132"/>
      <c r="F12" s="44"/>
      <c r="G12" s="106" t="s">
        <v>86</v>
      </c>
      <c r="H12" s="105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</row>
    <row r="13" spans="1:27" s="135" customFormat="1">
      <c r="A13" s="46">
        <v>5</v>
      </c>
      <c r="B13" s="47" t="s">
        <v>89</v>
      </c>
      <c r="C13" s="42" t="s">
        <v>90</v>
      </c>
      <c r="D13" s="60">
        <v>1</v>
      </c>
      <c r="E13" s="132"/>
      <c r="F13" s="44"/>
      <c r="G13" s="134" t="s">
        <v>91</v>
      </c>
      <c r="H13" s="136"/>
    </row>
    <row r="14" spans="1:27">
      <c r="A14" s="48"/>
      <c r="B14" s="47" t="s">
        <v>9</v>
      </c>
      <c r="C14" s="48"/>
      <c r="E14" s="48"/>
      <c r="F14" s="49"/>
      <c r="G14" s="45"/>
      <c r="H14" s="41"/>
    </row>
    <row r="15" spans="1:27" s="51" customFormat="1">
      <c r="A15" s="42"/>
      <c r="B15" s="94"/>
      <c r="C15" s="48"/>
      <c r="D15" s="40"/>
      <c r="E15" s="57"/>
      <c r="F15" s="58"/>
      <c r="G15" s="45"/>
      <c r="H15" s="52"/>
    </row>
    <row r="16" spans="1:27" s="51" customFormat="1">
      <c r="A16" s="57"/>
      <c r="B16" s="93"/>
      <c r="C16" s="42"/>
      <c r="D16" s="50"/>
      <c r="E16" s="109"/>
      <c r="F16" s="44"/>
      <c r="G16" s="92"/>
      <c r="H16" s="52"/>
    </row>
    <row r="17" spans="1:8" s="102" customFormat="1">
      <c r="A17" s="57"/>
      <c r="B17" s="115"/>
      <c r="C17" s="42"/>
      <c r="D17" s="50"/>
      <c r="E17" s="109"/>
      <c r="F17" s="44"/>
      <c r="G17" s="101"/>
      <c r="H17" s="104"/>
    </row>
    <row r="18" spans="1:8" s="102" customFormat="1">
      <c r="A18" s="57"/>
      <c r="B18" s="103"/>
      <c r="C18" s="42"/>
      <c r="D18" s="50"/>
      <c r="E18" s="109"/>
      <c r="F18" s="44"/>
      <c r="G18" s="101"/>
      <c r="H18" s="104"/>
    </row>
    <row r="19" spans="1:8" s="112" customFormat="1">
      <c r="A19" s="57"/>
      <c r="B19" s="115"/>
      <c r="C19" s="42"/>
      <c r="D19" s="50"/>
      <c r="E19" s="109"/>
      <c r="F19" s="44"/>
      <c r="G19" s="111"/>
      <c r="H19" s="110"/>
    </row>
    <row r="20" spans="1:8" s="102" customFormat="1">
      <c r="A20" s="57"/>
      <c r="B20" s="114"/>
      <c r="C20" s="42"/>
      <c r="D20" s="50"/>
      <c r="E20" s="59"/>
      <c r="F20" s="44"/>
      <c r="G20" s="101"/>
      <c r="H20" s="104"/>
    </row>
    <row r="21" spans="1:8" s="102" customFormat="1">
      <c r="A21" s="57"/>
      <c r="B21" s="103"/>
      <c r="C21" s="42"/>
      <c r="D21" s="50"/>
      <c r="E21" s="59"/>
      <c r="F21" s="44"/>
      <c r="G21" s="101"/>
      <c r="H21" s="104"/>
    </row>
    <row r="22" spans="1:8" s="102" customFormat="1">
      <c r="A22" s="57"/>
      <c r="B22" s="103"/>
      <c r="C22" s="42"/>
      <c r="D22" s="50"/>
      <c r="E22" s="59"/>
      <c r="F22" s="44"/>
      <c r="G22" s="108"/>
      <c r="H22" s="104"/>
    </row>
    <row r="23" spans="1:8" s="51" customFormat="1">
      <c r="A23" s="48"/>
      <c r="B23" s="94"/>
      <c r="C23" s="48"/>
      <c r="D23" s="40"/>
      <c r="E23" s="48"/>
      <c r="F23" s="49"/>
      <c r="G23" s="45"/>
      <c r="H23" s="52"/>
    </row>
    <row r="24" spans="1:8" s="51" customFormat="1">
      <c r="A24" s="57"/>
      <c r="B24" s="94"/>
      <c r="C24" s="48"/>
      <c r="D24" s="40"/>
      <c r="E24" s="57"/>
      <c r="F24" s="58"/>
      <c r="G24" s="45"/>
      <c r="H24" s="52"/>
    </row>
    <row r="25" spans="1:8" s="22" customFormat="1">
      <c r="A25" s="46"/>
      <c r="B25" s="95" t="s">
        <v>54</v>
      </c>
      <c r="C25" s="42"/>
      <c r="D25" s="50"/>
      <c r="E25" s="44"/>
      <c r="F25" s="56"/>
      <c r="G25" s="45"/>
      <c r="H25" s="41"/>
    </row>
    <row r="26" spans="1:8" s="22" customFormat="1">
      <c r="A26" s="46"/>
      <c r="B26" s="94"/>
      <c r="C26" s="42"/>
      <c r="D26" s="50"/>
      <c r="E26" s="44"/>
      <c r="F26" s="44"/>
      <c r="G26" s="45"/>
      <c r="H26" s="41"/>
    </row>
    <row r="27" spans="1:8" s="22" customFormat="1">
      <c r="A27" s="46"/>
      <c r="B27" s="47"/>
      <c r="C27" s="42"/>
      <c r="D27" s="50"/>
      <c r="E27" s="44"/>
      <c r="F27" s="44"/>
      <c r="G27" s="45"/>
      <c r="H27" s="41"/>
    </row>
  </sheetData>
  <mergeCells count="1">
    <mergeCell ref="A1:G1"/>
  </mergeCells>
  <phoneticPr fontId="4" type="noConversion"/>
  <printOptions horizontalCentered="1"/>
  <pageMargins left="0.39370078740157483" right="0.27559055118110237" top="1.299212598425197" bottom="1.8110236220472442" header="0.51181102362204722" footer="0.47244094488188981"/>
  <pageSetup paperSize="9" orientation="portrait" r:id="rId1"/>
  <headerFooter alignWithMargins="0">
    <oddHeader>&amp;C&amp;"標楷體,粗體"&amp;20臺南區農業改良場嘉義分場
工程標單&amp;R
第&amp;P頁共&amp;N頁</oddHeader>
    <oddFooter xml:space="preserve">&amp;L廠商                                          負責人&amp;C                                     </oddFooter>
  </headerFooter>
  <rowBreaks count="2" manualBreakCount="2">
    <brk id="27" max="6" man="1"/>
    <brk id="2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"/>
  <dimension ref="A1:G39"/>
  <sheetViews>
    <sheetView tabSelected="1" view="pageLayout" zoomScaleNormal="100" zoomScaleSheetLayoutView="100" workbookViewId="0">
      <selection activeCell="E8" sqref="E8"/>
    </sheetView>
  </sheetViews>
  <sheetFormatPr defaultRowHeight="14.4"/>
  <cols>
    <col min="1" max="1" width="35.44140625" style="17" bestFit="1" customWidth="1"/>
    <col min="2" max="3" width="5.44140625" style="17" bestFit="1" customWidth="1"/>
    <col min="4" max="4" width="11.33203125" style="17" customWidth="1"/>
    <col min="5" max="5" width="11" style="17" customWidth="1"/>
    <col min="6" max="6" width="13.109375" style="18" customWidth="1"/>
    <col min="7" max="7" width="10.5546875" style="67" customWidth="1"/>
    <col min="8" max="247" width="9" style="17"/>
    <col min="248" max="248" width="20.21875" style="17" customWidth="1"/>
    <col min="249" max="249" width="13.21875" style="17" customWidth="1"/>
    <col min="250" max="251" width="9" style="17"/>
    <col min="252" max="252" width="11.33203125" style="17" customWidth="1"/>
    <col min="253" max="253" width="17.77734375" style="17" customWidth="1"/>
    <col min="254" max="503" width="9" style="17"/>
    <col min="504" max="504" width="20.21875" style="17" customWidth="1"/>
    <col min="505" max="505" width="13.21875" style="17" customWidth="1"/>
    <col min="506" max="507" width="9" style="17"/>
    <col min="508" max="508" width="11.33203125" style="17" customWidth="1"/>
    <col min="509" max="509" width="17.77734375" style="17" customWidth="1"/>
    <col min="510" max="759" width="9" style="17"/>
    <col min="760" max="760" width="20.21875" style="17" customWidth="1"/>
    <col min="761" max="761" width="13.21875" style="17" customWidth="1"/>
    <col min="762" max="763" width="9" style="17"/>
    <col min="764" max="764" width="11.33203125" style="17" customWidth="1"/>
    <col min="765" max="765" width="17.77734375" style="17" customWidth="1"/>
    <col min="766" max="1015" width="9" style="17"/>
    <col min="1016" max="1016" width="20.21875" style="17" customWidth="1"/>
    <col min="1017" max="1017" width="13.21875" style="17" customWidth="1"/>
    <col min="1018" max="1019" width="9" style="17"/>
    <col min="1020" max="1020" width="11.33203125" style="17" customWidth="1"/>
    <col min="1021" max="1021" width="17.77734375" style="17" customWidth="1"/>
    <col min="1022" max="1271" width="9" style="17"/>
    <col min="1272" max="1272" width="20.21875" style="17" customWidth="1"/>
    <col min="1273" max="1273" width="13.21875" style="17" customWidth="1"/>
    <col min="1274" max="1275" width="9" style="17"/>
    <col min="1276" max="1276" width="11.33203125" style="17" customWidth="1"/>
    <col min="1277" max="1277" width="17.77734375" style="17" customWidth="1"/>
    <col min="1278" max="1527" width="9" style="17"/>
    <col min="1528" max="1528" width="20.21875" style="17" customWidth="1"/>
    <col min="1529" max="1529" width="13.21875" style="17" customWidth="1"/>
    <col min="1530" max="1531" width="9" style="17"/>
    <col min="1532" max="1532" width="11.33203125" style="17" customWidth="1"/>
    <col min="1533" max="1533" width="17.77734375" style="17" customWidth="1"/>
    <col min="1534" max="1783" width="9" style="17"/>
    <col min="1784" max="1784" width="20.21875" style="17" customWidth="1"/>
    <col min="1785" max="1785" width="13.21875" style="17" customWidth="1"/>
    <col min="1786" max="1787" width="9" style="17"/>
    <col min="1788" max="1788" width="11.33203125" style="17" customWidth="1"/>
    <col min="1789" max="1789" width="17.77734375" style="17" customWidth="1"/>
    <col min="1790" max="2039" width="9" style="17"/>
    <col min="2040" max="2040" width="20.21875" style="17" customWidth="1"/>
    <col min="2041" max="2041" width="13.21875" style="17" customWidth="1"/>
    <col min="2042" max="2043" width="9" style="17"/>
    <col min="2044" max="2044" width="11.33203125" style="17" customWidth="1"/>
    <col min="2045" max="2045" width="17.77734375" style="17" customWidth="1"/>
    <col min="2046" max="2295" width="9" style="17"/>
    <col min="2296" max="2296" width="20.21875" style="17" customWidth="1"/>
    <col min="2297" max="2297" width="13.21875" style="17" customWidth="1"/>
    <col min="2298" max="2299" width="9" style="17"/>
    <col min="2300" max="2300" width="11.33203125" style="17" customWidth="1"/>
    <col min="2301" max="2301" width="17.77734375" style="17" customWidth="1"/>
    <col min="2302" max="2551" width="9" style="17"/>
    <col min="2552" max="2552" width="20.21875" style="17" customWidth="1"/>
    <col min="2553" max="2553" width="13.21875" style="17" customWidth="1"/>
    <col min="2554" max="2555" width="9" style="17"/>
    <col min="2556" max="2556" width="11.33203125" style="17" customWidth="1"/>
    <col min="2557" max="2557" width="17.77734375" style="17" customWidth="1"/>
    <col min="2558" max="2807" width="9" style="17"/>
    <col min="2808" max="2808" width="20.21875" style="17" customWidth="1"/>
    <col min="2809" max="2809" width="13.21875" style="17" customWidth="1"/>
    <col min="2810" max="2811" width="9" style="17"/>
    <col min="2812" max="2812" width="11.33203125" style="17" customWidth="1"/>
    <col min="2813" max="2813" width="17.77734375" style="17" customWidth="1"/>
    <col min="2814" max="3063" width="9" style="17"/>
    <col min="3064" max="3064" width="20.21875" style="17" customWidth="1"/>
    <col min="3065" max="3065" width="13.21875" style="17" customWidth="1"/>
    <col min="3066" max="3067" width="9" style="17"/>
    <col min="3068" max="3068" width="11.33203125" style="17" customWidth="1"/>
    <col min="3069" max="3069" width="17.77734375" style="17" customWidth="1"/>
    <col min="3070" max="3319" width="9" style="17"/>
    <col min="3320" max="3320" width="20.21875" style="17" customWidth="1"/>
    <col min="3321" max="3321" width="13.21875" style="17" customWidth="1"/>
    <col min="3322" max="3323" width="9" style="17"/>
    <col min="3324" max="3324" width="11.33203125" style="17" customWidth="1"/>
    <col min="3325" max="3325" width="17.77734375" style="17" customWidth="1"/>
    <col min="3326" max="3575" width="9" style="17"/>
    <col min="3576" max="3576" width="20.21875" style="17" customWidth="1"/>
    <col min="3577" max="3577" width="13.21875" style="17" customWidth="1"/>
    <col min="3578" max="3579" width="9" style="17"/>
    <col min="3580" max="3580" width="11.33203125" style="17" customWidth="1"/>
    <col min="3581" max="3581" width="17.77734375" style="17" customWidth="1"/>
    <col min="3582" max="3831" width="9" style="17"/>
    <col min="3832" max="3832" width="20.21875" style="17" customWidth="1"/>
    <col min="3833" max="3833" width="13.21875" style="17" customWidth="1"/>
    <col min="3834" max="3835" width="9" style="17"/>
    <col min="3836" max="3836" width="11.33203125" style="17" customWidth="1"/>
    <col min="3837" max="3837" width="17.77734375" style="17" customWidth="1"/>
    <col min="3838" max="4087" width="9" style="17"/>
    <col min="4088" max="4088" width="20.21875" style="17" customWidth="1"/>
    <col min="4089" max="4089" width="13.21875" style="17" customWidth="1"/>
    <col min="4090" max="4091" width="9" style="17"/>
    <col min="4092" max="4092" width="11.33203125" style="17" customWidth="1"/>
    <col min="4093" max="4093" width="17.77734375" style="17" customWidth="1"/>
    <col min="4094" max="4343" width="9" style="17"/>
    <col min="4344" max="4344" width="20.21875" style="17" customWidth="1"/>
    <col min="4345" max="4345" width="13.21875" style="17" customWidth="1"/>
    <col min="4346" max="4347" width="9" style="17"/>
    <col min="4348" max="4348" width="11.33203125" style="17" customWidth="1"/>
    <col min="4349" max="4349" width="17.77734375" style="17" customWidth="1"/>
    <col min="4350" max="4599" width="9" style="17"/>
    <col min="4600" max="4600" width="20.21875" style="17" customWidth="1"/>
    <col min="4601" max="4601" width="13.21875" style="17" customWidth="1"/>
    <col min="4602" max="4603" width="9" style="17"/>
    <col min="4604" max="4604" width="11.33203125" style="17" customWidth="1"/>
    <col min="4605" max="4605" width="17.77734375" style="17" customWidth="1"/>
    <col min="4606" max="4855" width="9" style="17"/>
    <col min="4856" max="4856" width="20.21875" style="17" customWidth="1"/>
    <col min="4857" max="4857" width="13.21875" style="17" customWidth="1"/>
    <col min="4858" max="4859" width="9" style="17"/>
    <col min="4860" max="4860" width="11.33203125" style="17" customWidth="1"/>
    <col min="4861" max="4861" width="17.77734375" style="17" customWidth="1"/>
    <col min="4862" max="5111" width="9" style="17"/>
    <col min="5112" max="5112" width="20.21875" style="17" customWidth="1"/>
    <col min="5113" max="5113" width="13.21875" style="17" customWidth="1"/>
    <col min="5114" max="5115" width="9" style="17"/>
    <col min="5116" max="5116" width="11.33203125" style="17" customWidth="1"/>
    <col min="5117" max="5117" width="17.77734375" style="17" customWidth="1"/>
    <col min="5118" max="5367" width="9" style="17"/>
    <col min="5368" max="5368" width="20.21875" style="17" customWidth="1"/>
    <col min="5369" max="5369" width="13.21875" style="17" customWidth="1"/>
    <col min="5370" max="5371" width="9" style="17"/>
    <col min="5372" max="5372" width="11.33203125" style="17" customWidth="1"/>
    <col min="5373" max="5373" width="17.77734375" style="17" customWidth="1"/>
    <col min="5374" max="5623" width="9" style="17"/>
    <col min="5624" max="5624" width="20.21875" style="17" customWidth="1"/>
    <col min="5625" max="5625" width="13.21875" style="17" customWidth="1"/>
    <col min="5626" max="5627" width="9" style="17"/>
    <col min="5628" max="5628" width="11.33203125" style="17" customWidth="1"/>
    <col min="5629" max="5629" width="17.77734375" style="17" customWidth="1"/>
    <col min="5630" max="5879" width="9" style="17"/>
    <col min="5880" max="5880" width="20.21875" style="17" customWidth="1"/>
    <col min="5881" max="5881" width="13.21875" style="17" customWidth="1"/>
    <col min="5882" max="5883" width="9" style="17"/>
    <col min="5884" max="5884" width="11.33203125" style="17" customWidth="1"/>
    <col min="5885" max="5885" width="17.77734375" style="17" customWidth="1"/>
    <col min="5886" max="6135" width="9" style="17"/>
    <col min="6136" max="6136" width="20.21875" style="17" customWidth="1"/>
    <col min="6137" max="6137" width="13.21875" style="17" customWidth="1"/>
    <col min="6138" max="6139" width="9" style="17"/>
    <col min="6140" max="6140" width="11.33203125" style="17" customWidth="1"/>
    <col min="6141" max="6141" width="17.77734375" style="17" customWidth="1"/>
    <col min="6142" max="6391" width="9" style="17"/>
    <col min="6392" max="6392" width="20.21875" style="17" customWidth="1"/>
    <col min="6393" max="6393" width="13.21875" style="17" customWidth="1"/>
    <col min="6394" max="6395" width="9" style="17"/>
    <col min="6396" max="6396" width="11.33203125" style="17" customWidth="1"/>
    <col min="6397" max="6397" width="17.77734375" style="17" customWidth="1"/>
    <col min="6398" max="6647" width="9" style="17"/>
    <col min="6648" max="6648" width="20.21875" style="17" customWidth="1"/>
    <col min="6649" max="6649" width="13.21875" style="17" customWidth="1"/>
    <col min="6650" max="6651" width="9" style="17"/>
    <col min="6652" max="6652" width="11.33203125" style="17" customWidth="1"/>
    <col min="6653" max="6653" width="17.77734375" style="17" customWidth="1"/>
    <col min="6654" max="6903" width="9" style="17"/>
    <col min="6904" max="6904" width="20.21875" style="17" customWidth="1"/>
    <col min="6905" max="6905" width="13.21875" style="17" customWidth="1"/>
    <col min="6906" max="6907" width="9" style="17"/>
    <col min="6908" max="6908" width="11.33203125" style="17" customWidth="1"/>
    <col min="6909" max="6909" width="17.77734375" style="17" customWidth="1"/>
    <col min="6910" max="7159" width="9" style="17"/>
    <col min="7160" max="7160" width="20.21875" style="17" customWidth="1"/>
    <col min="7161" max="7161" width="13.21875" style="17" customWidth="1"/>
    <col min="7162" max="7163" width="9" style="17"/>
    <col min="7164" max="7164" width="11.33203125" style="17" customWidth="1"/>
    <col min="7165" max="7165" width="17.77734375" style="17" customWidth="1"/>
    <col min="7166" max="7415" width="9" style="17"/>
    <col min="7416" max="7416" width="20.21875" style="17" customWidth="1"/>
    <col min="7417" max="7417" width="13.21875" style="17" customWidth="1"/>
    <col min="7418" max="7419" width="9" style="17"/>
    <col min="7420" max="7420" width="11.33203125" style="17" customWidth="1"/>
    <col min="7421" max="7421" width="17.77734375" style="17" customWidth="1"/>
    <col min="7422" max="7671" width="9" style="17"/>
    <col min="7672" max="7672" width="20.21875" style="17" customWidth="1"/>
    <col min="7673" max="7673" width="13.21875" style="17" customWidth="1"/>
    <col min="7674" max="7675" width="9" style="17"/>
    <col min="7676" max="7676" width="11.33203125" style="17" customWidth="1"/>
    <col min="7677" max="7677" width="17.77734375" style="17" customWidth="1"/>
    <col min="7678" max="7927" width="9" style="17"/>
    <col min="7928" max="7928" width="20.21875" style="17" customWidth="1"/>
    <col min="7929" max="7929" width="13.21875" style="17" customWidth="1"/>
    <col min="7930" max="7931" width="9" style="17"/>
    <col min="7932" max="7932" width="11.33203125" style="17" customWidth="1"/>
    <col min="7933" max="7933" width="17.77734375" style="17" customWidth="1"/>
    <col min="7934" max="8183" width="9" style="17"/>
    <col min="8184" max="8184" width="20.21875" style="17" customWidth="1"/>
    <col min="8185" max="8185" width="13.21875" style="17" customWidth="1"/>
    <col min="8186" max="8187" width="9" style="17"/>
    <col min="8188" max="8188" width="11.33203125" style="17" customWidth="1"/>
    <col min="8189" max="8189" width="17.77734375" style="17" customWidth="1"/>
    <col min="8190" max="8439" width="9" style="17"/>
    <col min="8440" max="8440" width="20.21875" style="17" customWidth="1"/>
    <col min="8441" max="8441" width="13.21875" style="17" customWidth="1"/>
    <col min="8442" max="8443" width="9" style="17"/>
    <col min="8444" max="8444" width="11.33203125" style="17" customWidth="1"/>
    <col min="8445" max="8445" width="17.77734375" style="17" customWidth="1"/>
    <col min="8446" max="8695" width="9" style="17"/>
    <col min="8696" max="8696" width="20.21875" style="17" customWidth="1"/>
    <col min="8697" max="8697" width="13.21875" style="17" customWidth="1"/>
    <col min="8698" max="8699" width="9" style="17"/>
    <col min="8700" max="8700" width="11.33203125" style="17" customWidth="1"/>
    <col min="8701" max="8701" width="17.77734375" style="17" customWidth="1"/>
    <col min="8702" max="8951" width="9" style="17"/>
    <col min="8952" max="8952" width="20.21875" style="17" customWidth="1"/>
    <col min="8953" max="8953" width="13.21875" style="17" customWidth="1"/>
    <col min="8954" max="8955" width="9" style="17"/>
    <col min="8956" max="8956" width="11.33203125" style="17" customWidth="1"/>
    <col min="8957" max="8957" width="17.77734375" style="17" customWidth="1"/>
    <col min="8958" max="9207" width="9" style="17"/>
    <col min="9208" max="9208" width="20.21875" style="17" customWidth="1"/>
    <col min="9209" max="9209" width="13.21875" style="17" customWidth="1"/>
    <col min="9210" max="9211" width="9" style="17"/>
    <col min="9212" max="9212" width="11.33203125" style="17" customWidth="1"/>
    <col min="9213" max="9213" width="17.77734375" style="17" customWidth="1"/>
    <col min="9214" max="9463" width="9" style="17"/>
    <col min="9464" max="9464" width="20.21875" style="17" customWidth="1"/>
    <col min="9465" max="9465" width="13.21875" style="17" customWidth="1"/>
    <col min="9466" max="9467" width="9" style="17"/>
    <col min="9468" max="9468" width="11.33203125" style="17" customWidth="1"/>
    <col min="9469" max="9469" width="17.77734375" style="17" customWidth="1"/>
    <col min="9470" max="9719" width="9" style="17"/>
    <col min="9720" max="9720" width="20.21875" style="17" customWidth="1"/>
    <col min="9721" max="9721" width="13.21875" style="17" customWidth="1"/>
    <col min="9722" max="9723" width="9" style="17"/>
    <col min="9724" max="9724" width="11.33203125" style="17" customWidth="1"/>
    <col min="9725" max="9725" width="17.77734375" style="17" customWidth="1"/>
    <col min="9726" max="9975" width="9" style="17"/>
    <col min="9976" max="9976" width="20.21875" style="17" customWidth="1"/>
    <col min="9977" max="9977" width="13.21875" style="17" customWidth="1"/>
    <col min="9978" max="9979" width="9" style="17"/>
    <col min="9980" max="9980" width="11.33203125" style="17" customWidth="1"/>
    <col min="9981" max="9981" width="17.77734375" style="17" customWidth="1"/>
    <col min="9982" max="10231" width="9" style="17"/>
    <col min="10232" max="10232" width="20.21875" style="17" customWidth="1"/>
    <col min="10233" max="10233" width="13.21875" style="17" customWidth="1"/>
    <col min="10234" max="10235" width="9" style="17"/>
    <col min="10236" max="10236" width="11.33203125" style="17" customWidth="1"/>
    <col min="10237" max="10237" width="17.77734375" style="17" customWidth="1"/>
    <col min="10238" max="10487" width="9" style="17"/>
    <col min="10488" max="10488" width="20.21875" style="17" customWidth="1"/>
    <col min="10489" max="10489" width="13.21875" style="17" customWidth="1"/>
    <col min="10490" max="10491" width="9" style="17"/>
    <col min="10492" max="10492" width="11.33203125" style="17" customWidth="1"/>
    <col min="10493" max="10493" width="17.77734375" style="17" customWidth="1"/>
    <col min="10494" max="10743" width="9" style="17"/>
    <col min="10744" max="10744" width="20.21875" style="17" customWidth="1"/>
    <col min="10745" max="10745" width="13.21875" style="17" customWidth="1"/>
    <col min="10746" max="10747" width="9" style="17"/>
    <col min="10748" max="10748" width="11.33203125" style="17" customWidth="1"/>
    <col min="10749" max="10749" width="17.77734375" style="17" customWidth="1"/>
    <col min="10750" max="10999" width="9" style="17"/>
    <col min="11000" max="11000" width="20.21875" style="17" customWidth="1"/>
    <col min="11001" max="11001" width="13.21875" style="17" customWidth="1"/>
    <col min="11002" max="11003" width="9" style="17"/>
    <col min="11004" max="11004" width="11.33203125" style="17" customWidth="1"/>
    <col min="11005" max="11005" width="17.77734375" style="17" customWidth="1"/>
    <col min="11006" max="11255" width="9" style="17"/>
    <col min="11256" max="11256" width="20.21875" style="17" customWidth="1"/>
    <col min="11257" max="11257" width="13.21875" style="17" customWidth="1"/>
    <col min="11258" max="11259" width="9" style="17"/>
    <col min="11260" max="11260" width="11.33203125" style="17" customWidth="1"/>
    <col min="11261" max="11261" width="17.77734375" style="17" customWidth="1"/>
    <col min="11262" max="11511" width="9" style="17"/>
    <col min="11512" max="11512" width="20.21875" style="17" customWidth="1"/>
    <col min="11513" max="11513" width="13.21875" style="17" customWidth="1"/>
    <col min="11514" max="11515" width="9" style="17"/>
    <col min="11516" max="11516" width="11.33203125" style="17" customWidth="1"/>
    <col min="11517" max="11517" width="17.77734375" style="17" customWidth="1"/>
    <col min="11518" max="11767" width="9" style="17"/>
    <col min="11768" max="11768" width="20.21875" style="17" customWidth="1"/>
    <col min="11769" max="11769" width="13.21875" style="17" customWidth="1"/>
    <col min="11770" max="11771" width="9" style="17"/>
    <col min="11772" max="11772" width="11.33203125" style="17" customWidth="1"/>
    <col min="11773" max="11773" width="17.77734375" style="17" customWidth="1"/>
    <col min="11774" max="12023" width="9" style="17"/>
    <col min="12024" max="12024" width="20.21875" style="17" customWidth="1"/>
    <col min="12025" max="12025" width="13.21875" style="17" customWidth="1"/>
    <col min="12026" max="12027" width="9" style="17"/>
    <col min="12028" max="12028" width="11.33203125" style="17" customWidth="1"/>
    <col min="12029" max="12029" width="17.77734375" style="17" customWidth="1"/>
    <col min="12030" max="12279" width="9" style="17"/>
    <col min="12280" max="12280" width="20.21875" style="17" customWidth="1"/>
    <col min="12281" max="12281" width="13.21875" style="17" customWidth="1"/>
    <col min="12282" max="12283" width="9" style="17"/>
    <col min="12284" max="12284" width="11.33203125" style="17" customWidth="1"/>
    <col min="12285" max="12285" width="17.77734375" style="17" customWidth="1"/>
    <col min="12286" max="12535" width="9" style="17"/>
    <col min="12536" max="12536" width="20.21875" style="17" customWidth="1"/>
    <col min="12537" max="12537" width="13.21875" style="17" customWidth="1"/>
    <col min="12538" max="12539" width="9" style="17"/>
    <col min="12540" max="12540" width="11.33203125" style="17" customWidth="1"/>
    <col min="12541" max="12541" width="17.77734375" style="17" customWidth="1"/>
    <col min="12542" max="12791" width="9" style="17"/>
    <col min="12792" max="12792" width="20.21875" style="17" customWidth="1"/>
    <col min="12793" max="12793" width="13.21875" style="17" customWidth="1"/>
    <col min="12794" max="12795" width="9" style="17"/>
    <col min="12796" max="12796" width="11.33203125" style="17" customWidth="1"/>
    <col min="12797" max="12797" width="17.77734375" style="17" customWidth="1"/>
    <col min="12798" max="13047" width="9" style="17"/>
    <col min="13048" max="13048" width="20.21875" style="17" customWidth="1"/>
    <col min="13049" max="13049" width="13.21875" style="17" customWidth="1"/>
    <col min="13050" max="13051" width="9" style="17"/>
    <col min="13052" max="13052" width="11.33203125" style="17" customWidth="1"/>
    <col min="13053" max="13053" width="17.77734375" style="17" customWidth="1"/>
    <col min="13054" max="13303" width="9" style="17"/>
    <col min="13304" max="13304" width="20.21875" style="17" customWidth="1"/>
    <col min="13305" max="13305" width="13.21875" style="17" customWidth="1"/>
    <col min="13306" max="13307" width="9" style="17"/>
    <col min="13308" max="13308" width="11.33203125" style="17" customWidth="1"/>
    <col min="13309" max="13309" width="17.77734375" style="17" customWidth="1"/>
    <col min="13310" max="13559" width="9" style="17"/>
    <col min="13560" max="13560" width="20.21875" style="17" customWidth="1"/>
    <col min="13561" max="13561" width="13.21875" style="17" customWidth="1"/>
    <col min="13562" max="13563" width="9" style="17"/>
    <col min="13564" max="13564" width="11.33203125" style="17" customWidth="1"/>
    <col min="13565" max="13565" width="17.77734375" style="17" customWidth="1"/>
    <col min="13566" max="13815" width="9" style="17"/>
    <col min="13816" max="13816" width="20.21875" style="17" customWidth="1"/>
    <col min="13817" max="13817" width="13.21875" style="17" customWidth="1"/>
    <col min="13818" max="13819" width="9" style="17"/>
    <col min="13820" max="13820" width="11.33203125" style="17" customWidth="1"/>
    <col min="13821" max="13821" width="17.77734375" style="17" customWidth="1"/>
    <col min="13822" max="14071" width="9" style="17"/>
    <col min="14072" max="14072" width="20.21875" style="17" customWidth="1"/>
    <col min="14073" max="14073" width="13.21875" style="17" customWidth="1"/>
    <col min="14074" max="14075" width="9" style="17"/>
    <col min="14076" max="14076" width="11.33203125" style="17" customWidth="1"/>
    <col min="14077" max="14077" width="17.77734375" style="17" customWidth="1"/>
    <col min="14078" max="14327" width="9" style="17"/>
    <col min="14328" max="14328" width="20.21875" style="17" customWidth="1"/>
    <col min="14329" max="14329" width="13.21875" style="17" customWidth="1"/>
    <col min="14330" max="14331" width="9" style="17"/>
    <col min="14332" max="14332" width="11.33203125" style="17" customWidth="1"/>
    <col min="14333" max="14333" width="17.77734375" style="17" customWidth="1"/>
    <col min="14334" max="14583" width="9" style="17"/>
    <col min="14584" max="14584" width="20.21875" style="17" customWidth="1"/>
    <col min="14585" max="14585" width="13.21875" style="17" customWidth="1"/>
    <col min="14586" max="14587" width="9" style="17"/>
    <col min="14588" max="14588" width="11.33203125" style="17" customWidth="1"/>
    <col min="14589" max="14589" width="17.77734375" style="17" customWidth="1"/>
    <col min="14590" max="14839" width="9" style="17"/>
    <col min="14840" max="14840" width="20.21875" style="17" customWidth="1"/>
    <col min="14841" max="14841" width="13.21875" style="17" customWidth="1"/>
    <col min="14842" max="14843" width="9" style="17"/>
    <col min="14844" max="14844" width="11.33203125" style="17" customWidth="1"/>
    <col min="14845" max="14845" width="17.77734375" style="17" customWidth="1"/>
    <col min="14846" max="15095" width="9" style="17"/>
    <col min="15096" max="15096" width="20.21875" style="17" customWidth="1"/>
    <col min="15097" max="15097" width="13.21875" style="17" customWidth="1"/>
    <col min="15098" max="15099" width="9" style="17"/>
    <col min="15100" max="15100" width="11.33203125" style="17" customWidth="1"/>
    <col min="15101" max="15101" width="17.77734375" style="17" customWidth="1"/>
    <col min="15102" max="15351" width="9" style="17"/>
    <col min="15352" max="15352" width="20.21875" style="17" customWidth="1"/>
    <col min="15353" max="15353" width="13.21875" style="17" customWidth="1"/>
    <col min="15354" max="15355" width="9" style="17"/>
    <col min="15356" max="15356" width="11.33203125" style="17" customWidth="1"/>
    <col min="15357" max="15357" width="17.77734375" style="17" customWidth="1"/>
    <col min="15358" max="15607" width="9" style="17"/>
    <col min="15608" max="15608" width="20.21875" style="17" customWidth="1"/>
    <col min="15609" max="15609" width="13.21875" style="17" customWidth="1"/>
    <col min="15610" max="15611" width="9" style="17"/>
    <col min="15612" max="15612" width="11.33203125" style="17" customWidth="1"/>
    <col min="15613" max="15613" width="17.77734375" style="17" customWidth="1"/>
    <col min="15614" max="15863" width="9" style="17"/>
    <col min="15864" max="15864" width="20.21875" style="17" customWidth="1"/>
    <col min="15865" max="15865" width="13.21875" style="17" customWidth="1"/>
    <col min="15866" max="15867" width="9" style="17"/>
    <col min="15868" max="15868" width="11.33203125" style="17" customWidth="1"/>
    <col min="15869" max="15869" width="17.77734375" style="17" customWidth="1"/>
    <col min="15870" max="16119" width="9" style="17"/>
    <col min="16120" max="16120" width="20.21875" style="17" customWidth="1"/>
    <col min="16121" max="16121" width="13.21875" style="17" customWidth="1"/>
    <col min="16122" max="16123" width="9" style="17"/>
    <col min="16124" max="16124" width="11.33203125" style="17" customWidth="1"/>
    <col min="16125" max="16125" width="17.77734375" style="17" customWidth="1"/>
    <col min="16126" max="16382" width="9" style="17"/>
    <col min="16383" max="16384" width="9" style="17" customWidth="1"/>
  </cols>
  <sheetData>
    <row r="1" spans="1:7" s="1" customFormat="1" ht="14.4" customHeight="1" thickBot="1">
      <c r="A1" s="164" t="s">
        <v>109</v>
      </c>
      <c r="B1" s="164"/>
      <c r="C1" s="164"/>
      <c r="D1" s="164"/>
      <c r="E1" s="164"/>
      <c r="F1" s="164"/>
      <c r="G1" s="164"/>
    </row>
    <row r="2" spans="1:7" s="1" customFormat="1">
      <c r="A2" s="12" t="s">
        <v>12</v>
      </c>
      <c r="B2" s="13">
        <v>1</v>
      </c>
      <c r="C2" s="170" t="s">
        <v>13</v>
      </c>
      <c r="D2" s="170"/>
      <c r="E2" s="14" t="str">
        <f>預算書!B11</f>
        <v>新設圍籬(基底混凝土)</v>
      </c>
      <c r="F2" s="117"/>
      <c r="G2" s="118"/>
    </row>
    <row r="3" spans="1:7" s="1" customFormat="1">
      <c r="A3" s="119" t="s">
        <v>14</v>
      </c>
      <c r="B3" s="120" t="s">
        <v>15</v>
      </c>
      <c r="C3" s="121" t="s">
        <v>16</v>
      </c>
      <c r="D3" s="122" t="s">
        <v>17</v>
      </c>
      <c r="E3" s="122" t="s">
        <v>18</v>
      </c>
      <c r="F3" s="123" t="s">
        <v>110</v>
      </c>
      <c r="G3" s="124" t="s">
        <v>20</v>
      </c>
    </row>
    <row r="4" spans="1:7" s="15" customFormat="1">
      <c r="A4" s="182" t="s">
        <v>111</v>
      </c>
      <c r="B4" s="140" t="s">
        <v>93</v>
      </c>
      <c r="C4" s="72" t="s">
        <v>95</v>
      </c>
      <c r="D4" s="73">
        <v>1.5</v>
      </c>
      <c r="E4" s="125"/>
      <c r="F4" s="73"/>
      <c r="G4" s="70"/>
    </row>
    <row r="5" spans="1:7" s="15" customFormat="1">
      <c r="A5" s="182" t="s">
        <v>112</v>
      </c>
      <c r="B5" s="140" t="s">
        <v>94</v>
      </c>
      <c r="C5" s="72" t="s">
        <v>95</v>
      </c>
      <c r="D5" s="73">
        <f>2.5*4</f>
        <v>10</v>
      </c>
      <c r="E5" s="125"/>
      <c r="F5" s="73"/>
      <c r="G5" s="70"/>
    </row>
    <row r="6" spans="1:7" s="1" customFormat="1">
      <c r="A6" s="143" t="s">
        <v>113</v>
      </c>
      <c r="B6" s="66"/>
      <c r="C6" s="72" t="s">
        <v>62</v>
      </c>
      <c r="D6" s="73">
        <f>2.5*1.4</f>
        <v>3.5</v>
      </c>
      <c r="E6" s="125"/>
      <c r="F6" s="73"/>
      <c r="G6" s="70"/>
    </row>
    <row r="7" spans="1:7" s="1" customFormat="1">
      <c r="A7" s="143" t="s">
        <v>96</v>
      </c>
      <c r="B7" s="66"/>
      <c r="C7" s="72" t="s">
        <v>51</v>
      </c>
      <c r="D7" s="73">
        <v>1</v>
      </c>
      <c r="E7" s="125"/>
      <c r="F7" s="73"/>
      <c r="G7" s="70"/>
    </row>
    <row r="8" spans="1:7" s="1" customFormat="1">
      <c r="A8" s="143" t="s">
        <v>102</v>
      </c>
      <c r="B8" s="66"/>
      <c r="C8" s="72" t="s">
        <v>51</v>
      </c>
      <c r="D8" s="73">
        <v>1</v>
      </c>
      <c r="E8" s="125"/>
      <c r="F8" s="73"/>
      <c r="G8" s="70"/>
    </row>
    <row r="9" spans="1:7" s="15" customFormat="1" ht="28.8">
      <c r="A9" s="143" t="s">
        <v>107</v>
      </c>
      <c r="B9" s="66"/>
      <c r="C9" s="72" t="s">
        <v>105</v>
      </c>
      <c r="D9" s="73">
        <v>4</v>
      </c>
      <c r="E9" s="125"/>
      <c r="F9" s="73"/>
      <c r="G9" s="70"/>
    </row>
    <row r="10" spans="1:7" s="15" customFormat="1" ht="30.6" customHeight="1">
      <c r="A10" s="181" t="s">
        <v>114</v>
      </c>
      <c r="B10" s="74"/>
      <c r="C10" s="72" t="s">
        <v>76</v>
      </c>
      <c r="D10" s="73">
        <v>1</v>
      </c>
      <c r="E10" s="125"/>
      <c r="F10" s="73"/>
      <c r="G10" s="70"/>
    </row>
    <row r="11" spans="1:7" s="16" customFormat="1">
      <c r="A11" s="183" t="s">
        <v>63</v>
      </c>
      <c r="B11" s="74"/>
      <c r="C11" s="72" t="s">
        <v>76</v>
      </c>
      <c r="D11" s="73">
        <v>1</v>
      </c>
      <c r="E11" s="125"/>
      <c r="F11" s="73"/>
      <c r="G11" s="70"/>
    </row>
    <row r="12" spans="1:7" s="15" customFormat="1" ht="15" thickBot="1">
      <c r="A12" s="184" t="s">
        <v>56</v>
      </c>
      <c r="B12" s="63"/>
      <c r="C12" s="64" t="s">
        <v>32</v>
      </c>
      <c r="D12" s="62">
        <v>1</v>
      </c>
      <c r="E12" s="125"/>
      <c r="F12" s="62"/>
      <c r="G12" s="68"/>
    </row>
    <row r="13" spans="1:7" s="15" customFormat="1" ht="15" thickBot="1">
      <c r="A13" s="126"/>
      <c r="B13" s="127" t="s">
        <v>10</v>
      </c>
      <c r="C13" s="171" t="str">
        <f>預算書!C11</f>
        <v>組</v>
      </c>
      <c r="D13" s="171"/>
      <c r="E13" s="128" t="s">
        <v>11</v>
      </c>
      <c r="F13" s="129"/>
      <c r="G13" s="130"/>
    </row>
    <row r="14" spans="1:7" s="15" customFormat="1" ht="15" thickBot="1">
      <c r="A14" s="17"/>
      <c r="B14" s="17"/>
      <c r="C14" s="17"/>
      <c r="D14" s="17"/>
      <c r="E14" s="17"/>
      <c r="F14" s="18"/>
      <c r="G14" s="67"/>
    </row>
    <row r="15" spans="1:7" s="15" customFormat="1">
      <c r="A15" s="12" t="s">
        <v>64</v>
      </c>
      <c r="B15" s="13">
        <v>2</v>
      </c>
      <c r="C15" s="165" t="s">
        <v>65</v>
      </c>
      <c r="D15" s="165"/>
      <c r="E15" s="166" t="str">
        <f>預算書!B12</f>
        <v>新設圍籬(基底土石)</v>
      </c>
      <c r="F15" s="167"/>
      <c r="G15" s="168"/>
    </row>
    <row r="16" spans="1:7" s="15" customFormat="1">
      <c r="A16" s="2" t="s">
        <v>66</v>
      </c>
      <c r="B16" s="3" t="s">
        <v>67</v>
      </c>
      <c r="C16" s="4" t="s">
        <v>68</v>
      </c>
      <c r="D16" s="5" t="s">
        <v>69</v>
      </c>
      <c r="E16" s="5" t="s">
        <v>70</v>
      </c>
      <c r="F16" s="6" t="s">
        <v>71</v>
      </c>
      <c r="G16" s="65" t="s">
        <v>72</v>
      </c>
    </row>
    <row r="17" spans="1:7" s="15" customFormat="1">
      <c r="A17" s="182" t="s">
        <v>111</v>
      </c>
      <c r="B17" s="140" t="s">
        <v>93</v>
      </c>
      <c r="C17" s="72" t="s">
        <v>95</v>
      </c>
      <c r="D17" s="73">
        <v>1.9</v>
      </c>
      <c r="E17" s="125"/>
      <c r="F17" s="73"/>
      <c r="G17" s="65"/>
    </row>
    <row r="18" spans="1:7" s="15" customFormat="1">
      <c r="A18" s="182" t="str">
        <f>A5</f>
        <v>Ø1 1/4"*1.8mm熱浸鍍鋅鋼管</v>
      </c>
      <c r="B18" s="140" t="s">
        <v>94</v>
      </c>
      <c r="C18" s="72" t="s">
        <v>95</v>
      </c>
      <c r="D18" s="73">
        <f>2.5*4</f>
        <v>10</v>
      </c>
      <c r="E18" s="125"/>
      <c r="F18" s="73"/>
      <c r="G18" s="65"/>
    </row>
    <row r="19" spans="1:7" s="15" customFormat="1">
      <c r="A19" s="143" t="str">
        <f>A6</f>
        <v>線徑3.2mm菱形網(2"*2"包覆PVC)</v>
      </c>
      <c r="B19" s="66"/>
      <c r="C19" s="72" t="s">
        <v>62</v>
      </c>
      <c r="D19" s="73">
        <f>2.5*1.4</f>
        <v>3.5</v>
      </c>
      <c r="E19" s="125"/>
      <c r="F19" s="73"/>
      <c r="G19" s="65"/>
    </row>
    <row r="20" spans="1:7" s="15" customFormat="1">
      <c r="A20" s="143" t="s">
        <v>96</v>
      </c>
      <c r="B20" s="66"/>
      <c r="C20" s="72" t="s">
        <v>51</v>
      </c>
      <c r="D20" s="73">
        <v>1</v>
      </c>
      <c r="E20" s="125"/>
      <c r="F20" s="73"/>
      <c r="G20" s="65"/>
    </row>
    <row r="21" spans="1:7">
      <c r="A21" s="143" t="s">
        <v>102</v>
      </c>
      <c r="B21" s="66"/>
      <c r="C21" s="72" t="s">
        <v>51</v>
      </c>
      <c r="D21" s="73">
        <v>1</v>
      </c>
      <c r="E21" s="125"/>
      <c r="F21" s="73"/>
      <c r="G21" s="70"/>
    </row>
    <row r="22" spans="1:7">
      <c r="A22" s="143" t="s">
        <v>87</v>
      </c>
      <c r="B22" s="66"/>
      <c r="C22" s="72" t="s">
        <v>77</v>
      </c>
      <c r="D22" s="73">
        <v>1</v>
      </c>
      <c r="E22" s="125"/>
      <c r="F22" s="73"/>
      <c r="G22" s="70"/>
    </row>
    <row r="23" spans="1:7" ht="28.2" customHeight="1">
      <c r="A23" s="181" t="str">
        <f>A10</f>
        <v>不鏽鋼扁鐵片(th3mmW3cm)+不鏽鋼螺絲</v>
      </c>
      <c r="B23" s="74"/>
      <c r="C23" s="72" t="s">
        <v>51</v>
      </c>
      <c r="D23" s="73">
        <v>1</v>
      </c>
      <c r="E23" s="125"/>
      <c r="F23" s="73"/>
      <c r="G23" s="69"/>
    </row>
    <row r="24" spans="1:7">
      <c r="A24" s="183" t="s">
        <v>63</v>
      </c>
      <c r="B24" s="74"/>
      <c r="C24" s="72" t="s">
        <v>51</v>
      </c>
      <c r="D24" s="73">
        <v>1</v>
      </c>
      <c r="E24" s="125"/>
      <c r="F24" s="73"/>
      <c r="G24" s="70"/>
    </row>
    <row r="25" spans="1:7" ht="15" thickBot="1">
      <c r="A25" s="184" t="s">
        <v>56</v>
      </c>
      <c r="B25" s="63"/>
      <c r="C25" s="64" t="s">
        <v>32</v>
      </c>
      <c r="D25" s="62">
        <v>1</v>
      </c>
      <c r="E25" s="125"/>
      <c r="F25" s="62"/>
      <c r="G25" s="70"/>
    </row>
    <row r="26" spans="1:7" s="1" customFormat="1" ht="15" thickBot="1">
      <c r="A26" s="7"/>
      <c r="B26" s="8" t="s">
        <v>73</v>
      </c>
      <c r="C26" s="169" t="str">
        <f>預算書!C12</f>
        <v>組</v>
      </c>
      <c r="D26" s="169"/>
      <c r="E26" s="9" t="s">
        <v>74</v>
      </c>
      <c r="F26" s="10"/>
      <c r="G26" s="11"/>
    </row>
    <row r="27" spans="1:7" ht="15" thickBot="1"/>
    <row r="28" spans="1:7" s="15" customFormat="1">
      <c r="A28" s="12" t="s">
        <v>12</v>
      </c>
      <c r="B28" s="13">
        <v>3</v>
      </c>
      <c r="C28" s="165" t="s">
        <v>5</v>
      </c>
      <c r="D28" s="165"/>
      <c r="E28" s="166" t="str">
        <f>預算書!B13</f>
        <v>新設圍籬門</v>
      </c>
      <c r="F28" s="167"/>
      <c r="G28" s="168"/>
    </row>
    <row r="29" spans="1:7" s="15" customFormat="1">
      <c r="A29" s="2" t="s">
        <v>14</v>
      </c>
      <c r="B29" s="3" t="s">
        <v>15</v>
      </c>
      <c r="C29" s="4" t="s">
        <v>16</v>
      </c>
      <c r="D29" s="5" t="s">
        <v>17</v>
      </c>
      <c r="E29" s="5" t="s">
        <v>6</v>
      </c>
      <c r="F29" s="6" t="s">
        <v>19</v>
      </c>
      <c r="G29" s="65" t="s">
        <v>4</v>
      </c>
    </row>
    <row r="30" spans="1:7" s="15" customFormat="1">
      <c r="A30" s="182" t="s">
        <v>111</v>
      </c>
      <c r="B30" s="140" t="s">
        <v>93</v>
      </c>
      <c r="C30" s="72" t="s">
        <v>95</v>
      </c>
      <c r="D30" s="73">
        <v>1.5</v>
      </c>
      <c r="E30" s="125"/>
      <c r="F30" s="73"/>
      <c r="G30" s="65"/>
    </row>
    <row r="31" spans="1:7" s="15" customFormat="1">
      <c r="A31" s="182" t="str">
        <f>A18</f>
        <v>Ø1 1/4"*1.8mm熱浸鍍鋅鋼管</v>
      </c>
      <c r="B31" s="140" t="s">
        <v>103</v>
      </c>
      <c r="C31" s="72" t="s">
        <v>95</v>
      </c>
      <c r="D31" s="73">
        <f>1.2*4+1.3*2</f>
        <v>7.4</v>
      </c>
      <c r="E31" s="125"/>
      <c r="F31" s="73"/>
      <c r="G31" s="65"/>
    </row>
    <row r="32" spans="1:7" s="15" customFormat="1">
      <c r="A32" s="143" t="str">
        <f>A19</f>
        <v>線徑3.2mm菱形網(2"*2"包覆PVC)</v>
      </c>
      <c r="B32" s="66"/>
      <c r="C32" s="72" t="s">
        <v>62</v>
      </c>
      <c r="D32" s="73">
        <f>1.2*1.4</f>
        <v>1.68</v>
      </c>
      <c r="E32" s="125"/>
      <c r="F32" s="73"/>
      <c r="G32" s="65"/>
    </row>
    <row r="33" spans="1:7" s="15" customFormat="1">
      <c r="A33" s="143" t="s">
        <v>96</v>
      </c>
      <c r="B33" s="66"/>
      <c r="C33" s="72" t="s">
        <v>51</v>
      </c>
      <c r="D33" s="73">
        <v>1</v>
      </c>
      <c r="E33" s="125"/>
      <c r="F33" s="73"/>
      <c r="G33" s="65"/>
    </row>
    <row r="34" spans="1:7">
      <c r="A34" s="143" t="s">
        <v>102</v>
      </c>
      <c r="B34" s="66"/>
      <c r="C34" s="72" t="s">
        <v>51</v>
      </c>
      <c r="D34" s="73">
        <v>1</v>
      </c>
      <c r="E34" s="125"/>
      <c r="F34" s="73"/>
      <c r="G34" s="70"/>
    </row>
    <row r="35" spans="1:7">
      <c r="A35" s="181" t="s">
        <v>99</v>
      </c>
      <c r="B35" s="74"/>
      <c r="C35" s="72" t="s">
        <v>51</v>
      </c>
      <c r="D35" s="73">
        <v>1</v>
      </c>
      <c r="E35" s="125"/>
      <c r="F35" s="73"/>
      <c r="G35" s="69"/>
    </row>
    <row r="36" spans="1:7" ht="31.8" customHeight="1">
      <c r="A36" s="181" t="str">
        <f>A23</f>
        <v>不鏽鋼扁鐵片(th3mmW3cm)+不鏽鋼螺絲</v>
      </c>
      <c r="B36" s="74"/>
      <c r="C36" s="72" t="s">
        <v>51</v>
      </c>
      <c r="D36" s="73">
        <v>1</v>
      </c>
      <c r="E36" s="125"/>
      <c r="F36" s="73"/>
      <c r="G36" s="69"/>
    </row>
    <row r="37" spans="1:7">
      <c r="A37" s="183" t="s">
        <v>63</v>
      </c>
      <c r="B37" s="74"/>
      <c r="C37" s="72" t="s">
        <v>51</v>
      </c>
      <c r="D37" s="73">
        <v>1</v>
      </c>
      <c r="E37" s="125"/>
      <c r="F37" s="73"/>
      <c r="G37" s="70"/>
    </row>
    <row r="38" spans="1:7" ht="15" thickBot="1">
      <c r="A38" s="184" t="s">
        <v>56</v>
      </c>
      <c r="B38" s="63"/>
      <c r="C38" s="64" t="s">
        <v>32</v>
      </c>
      <c r="D38" s="62">
        <v>1</v>
      </c>
      <c r="E38" s="125"/>
      <c r="F38" s="62"/>
      <c r="G38" s="70"/>
    </row>
    <row r="39" spans="1:7" s="1" customFormat="1" ht="15" thickBot="1">
      <c r="A39" s="7"/>
      <c r="B39" s="8" t="s">
        <v>73</v>
      </c>
      <c r="C39" s="169" t="str">
        <f>預算書!C13</f>
        <v>樘</v>
      </c>
      <c r="D39" s="169"/>
      <c r="E39" s="9" t="s">
        <v>74</v>
      </c>
      <c r="F39" s="10"/>
      <c r="G39" s="11"/>
    </row>
  </sheetData>
  <mergeCells count="9">
    <mergeCell ref="A1:G1"/>
    <mergeCell ref="C28:D28"/>
    <mergeCell ref="E28:G28"/>
    <mergeCell ref="C39:D39"/>
    <mergeCell ref="C2:D2"/>
    <mergeCell ref="C13:D13"/>
    <mergeCell ref="C15:D15"/>
    <mergeCell ref="E15:G15"/>
    <mergeCell ref="C26:D26"/>
  </mergeCells>
  <phoneticPr fontId="4" type="noConversion"/>
  <pageMargins left="0.39370078740157483" right="0.27559055118110237" top="1.299212598425197" bottom="1.8110236220472442" header="0.51181102362204722" footer="0.47244094488188981"/>
  <pageSetup paperSize="9" orientation="portrait" r:id="rId1"/>
  <headerFooter alignWithMargins="0">
    <oddHeader>&amp;C&amp;"標楷體,粗體"&amp;20臺南區農業改良場嘉義分場
單價分析表&amp;R
第&amp;P頁共&amp;N頁</oddHeader>
    <oddFooter xml:space="preserve">&amp;L廠商                                                   負責人
&amp;C                               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4"/>
  <dimension ref="A1:I7"/>
  <sheetViews>
    <sheetView zoomScaleNormal="100" workbookViewId="0">
      <selection activeCell="E19" sqref="E19"/>
    </sheetView>
  </sheetViews>
  <sheetFormatPr defaultRowHeight="20.100000000000001" customHeight="1"/>
  <cols>
    <col min="1" max="1" width="5.21875" style="88" customWidth="1"/>
    <col min="2" max="2" width="30.109375" style="88" customWidth="1"/>
    <col min="3" max="3" width="4.21875" style="89" bestFit="1" customWidth="1"/>
    <col min="4" max="4" width="3.109375" style="88" bestFit="1" customWidth="1"/>
    <col min="5" max="7" width="8.6640625" style="90" customWidth="1"/>
    <col min="8" max="8" width="9.44140625" style="90" customWidth="1"/>
    <col min="9" max="9" width="9.6640625" style="88" customWidth="1"/>
    <col min="10" max="253" width="9" style="75"/>
    <col min="254" max="254" width="6.44140625" style="75" customWidth="1"/>
    <col min="255" max="255" width="30.109375" style="75" customWidth="1"/>
    <col min="256" max="256" width="5.109375" style="75" customWidth="1"/>
    <col min="257" max="257" width="3.33203125" style="75" customWidth="1"/>
    <col min="258" max="261" width="8.6640625" style="75" customWidth="1"/>
    <col min="262" max="262" width="9.6640625" style="75" customWidth="1"/>
    <col min="263" max="509" width="9" style="75"/>
    <col min="510" max="510" width="6.44140625" style="75" customWidth="1"/>
    <col min="511" max="511" width="30.109375" style="75" customWidth="1"/>
    <col min="512" max="512" width="5.109375" style="75" customWidth="1"/>
    <col min="513" max="513" width="3.33203125" style="75" customWidth="1"/>
    <col min="514" max="517" width="8.6640625" style="75" customWidth="1"/>
    <col min="518" max="518" width="9.6640625" style="75" customWidth="1"/>
    <col min="519" max="765" width="9" style="75"/>
    <col min="766" max="766" width="6.44140625" style="75" customWidth="1"/>
    <col min="767" max="767" width="30.109375" style="75" customWidth="1"/>
    <col min="768" max="768" width="5.109375" style="75" customWidth="1"/>
    <col min="769" max="769" width="3.33203125" style="75" customWidth="1"/>
    <col min="770" max="773" width="8.6640625" style="75" customWidth="1"/>
    <col min="774" max="774" width="9.6640625" style="75" customWidth="1"/>
    <col min="775" max="1021" width="9" style="75"/>
    <col min="1022" max="1022" width="6.44140625" style="75" customWidth="1"/>
    <col min="1023" max="1023" width="30.109375" style="75" customWidth="1"/>
    <col min="1024" max="1024" width="5.109375" style="75" customWidth="1"/>
    <col min="1025" max="1025" width="3.33203125" style="75" customWidth="1"/>
    <col min="1026" max="1029" width="8.6640625" style="75" customWidth="1"/>
    <col min="1030" max="1030" width="9.6640625" style="75" customWidth="1"/>
    <col min="1031" max="1277" width="9" style="75"/>
    <col min="1278" max="1278" width="6.44140625" style="75" customWidth="1"/>
    <col min="1279" max="1279" width="30.109375" style="75" customWidth="1"/>
    <col min="1280" max="1280" width="5.109375" style="75" customWidth="1"/>
    <col min="1281" max="1281" width="3.33203125" style="75" customWidth="1"/>
    <col min="1282" max="1285" width="8.6640625" style="75" customWidth="1"/>
    <col min="1286" max="1286" width="9.6640625" style="75" customWidth="1"/>
    <col min="1287" max="1533" width="9" style="75"/>
    <col min="1534" max="1534" width="6.44140625" style="75" customWidth="1"/>
    <col min="1535" max="1535" width="30.109375" style="75" customWidth="1"/>
    <col min="1536" max="1536" width="5.109375" style="75" customWidth="1"/>
    <col min="1537" max="1537" width="3.33203125" style="75" customWidth="1"/>
    <col min="1538" max="1541" width="8.6640625" style="75" customWidth="1"/>
    <col min="1542" max="1542" width="9.6640625" style="75" customWidth="1"/>
    <col min="1543" max="1789" width="9" style="75"/>
    <col min="1790" max="1790" width="6.44140625" style="75" customWidth="1"/>
    <col min="1791" max="1791" width="30.109375" style="75" customWidth="1"/>
    <col min="1792" max="1792" width="5.109375" style="75" customWidth="1"/>
    <col min="1793" max="1793" width="3.33203125" style="75" customWidth="1"/>
    <col min="1794" max="1797" width="8.6640625" style="75" customWidth="1"/>
    <col min="1798" max="1798" width="9.6640625" style="75" customWidth="1"/>
    <col min="1799" max="2045" width="9" style="75"/>
    <col min="2046" max="2046" width="6.44140625" style="75" customWidth="1"/>
    <col min="2047" max="2047" width="30.109375" style="75" customWidth="1"/>
    <col min="2048" max="2048" width="5.109375" style="75" customWidth="1"/>
    <col min="2049" max="2049" width="3.33203125" style="75" customWidth="1"/>
    <col min="2050" max="2053" width="8.6640625" style="75" customWidth="1"/>
    <col min="2054" max="2054" width="9.6640625" style="75" customWidth="1"/>
    <col min="2055" max="2301" width="9" style="75"/>
    <col min="2302" max="2302" width="6.44140625" style="75" customWidth="1"/>
    <col min="2303" max="2303" width="30.109375" style="75" customWidth="1"/>
    <col min="2304" max="2304" width="5.109375" style="75" customWidth="1"/>
    <col min="2305" max="2305" width="3.33203125" style="75" customWidth="1"/>
    <col min="2306" max="2309" width="8.6640625" style="75" customWidth="1"/>
    <col min="2310" max="2310" width="9.6640625" style="75" customWidth="1"/>
    <col min="2311" max="2557" width="9" style="75"/>
    <col min="2558" max="2558" width="6.44140625" style="75" customWidth="1"/>
    <col min="2559" max="2559" width="30.109375" style="75" customWidth="1"/>
    <col min="2560" max="2560" width="5.109375" style="75" customWidth="1"/>
    <col min="2561" max="2561" width="3.33203125" style="75" customWidth="1"/>
    <col min="2562" max="2565" width="8.6640625" style="75" customWidth="1"/>
    <col min="2566" max="2566" width="9.6640625" style="75" customWidth="1"/>
    <col min="2567" max="2813" width="9" style="75"/>
    <col min="2814" max="2814" width="6.44140625" style="75" customWidth="1"/>
    <col min="2815" max="2815" width="30.109375" style="75" customWidth="1"/>
    <col min="2816" max="2816" width="5.109375" style="75" customWidth="1"/>
    <col min="2817" max="2817" width="3.33203125" style="75" customWidth="1"/>
    <col min="2818" max="2821" width="8.6640625" style="75" customWidth="1"/>
    <col min="2822" max="2822" width="9.6640625" style="75" customWidth="1"/>
    <col min="2823" max="3069" width="9" style="75"/>
    <col min="3070" max="3070" width="6.44140625" style="75" customWidth="1"/>
    <col min="3071" max="3071" width="30.109375" style="75" customWidth="1"/>
    <col min="3072" max="3072" width="5.109375" style="75" customWidth="1"/>
    <col min="3073" max="3073" width="3.33203125" style="75" customWidth="1"/>
    <col min="3074" max="3077" width="8.6640625" style="75" customWidth="1"/>
    <col min="3078" max="3078" width="9.6640625" style="75" customWidth="1"/>
    <col min="3079" max="3325" width="9" style="75"/>
    <col min="3326" max="3326" width="6.44140625" style="75" customWidth="1"/>
    <col min="3327" max="3327" width="30.109375" style="75" customWidth="1"/>
    <col min="3328" max="3328" width="5.109375" style="75" customWidth="1"/>
    <col min="3329" max="3329" width="3.33203125" style="75" customWidth="1"/>
    <col min="3330" max="3333" width="8.6640625" style="75" customWidth="1"/>
    <col min="3334" max="3334" width="9.6640625" style="75" customWidth="1"/>
    <col min="3335" max="3581" width="9" style="75"/>
    <col min="3582" max="3582" width="6.44140625" style="75" customWidth="1"/>
    <col min="3583" max="3583" width="30.109375" style="75" customWidth="1"/>
    <col min="3584" max="3584" width="5.109375" style="75" customWidth="1"/>
    <col min="3585" max="3585" width="3.33203125" style="75" customWidth="1"/>
    <col min="3586" max="3589" width="8.6640625" style="75" customWidth="1"/>
    <col min="3590" max="3590" width="9.6640625" style="75" customWidth="1"/>
    <col min="3591" max="3837" width="9" style="75"/>
    <col min="3838" max="3838" width="6.44140625" style="75" customWidth="1"/>
    <col min="3839" max="3839" width="30.109375" style="75" customWidth="1"/>
    <col min="3840" max="3840" width="5.109375" style="75" customWidth="1"/>
    <col min="3841" max="3841" width="3.33203125" style="75" customWidth="1"/>
    <col min="3842" max="3845" width="8.6640625" style="75" customWidth="1"/>
    <col min="3846" max="3846" width="9.6640625" style="75" customWidth="1"/>
    <col min="3847" max="4093" width="9" style="75"/>
    <col min="4094" max="4094" width="6.44140625" style="75" customWidth="1"/>
    <col min="4095" max="4095" width="30.109375" style="75" customWidth="1"/>
    <col min="4096" max="4096" width="5.109375" style="75" customWidth="1"/>
    <col min="4097" max="4097" width="3.33203125" style="75" customWidth="1"/>
    <col min="4098" max="4101" width="8.6640625" style="75" customWidth="1"/>
    <col min="4102" max="4102" width="9.6640625" style="75" customWidth="1"/>
    <col min="4103" max="4349" width="9" style="75"/>
    <col min="4350" max="4350" width="6.44140625" style="75" customWidth="1"/>
    <col min="4351" max="4351" width="30.109375" style="75" customWidth="1"/>
    <col min="4352" max="4352" width="5.109375" style="75" customWidth="1"/>
    <col min="4353" max="4353" width="3.33203125" style="75" customWidth="1"/>
    <col min="4354" max="4357" width="8.6640625" style="75" customWidth="1"/>
    <col min="4358" max="4358" width="9.6640625" style="75" customWidth="1"/>
    <col min="4359" max="4605" width="9" style="75"/>
    <col min="4606" max="4606" width="6.44140625" style="75" customWidth="1"/>
    <col min="4607" max="4607" width="30.109375" style="75" customWidth="1"/>
    <col min="4608" max="4608" width="5.109375" style="75" customWidth="1"/>
    <col min="4609" max="4609" width="3.33203125" style="75" customWidth="1"/>
    <col min="4610" max="4613" width="8.6640625" style="75" customWidth="1"/>
    <col min="4614" max="4614" width="9.6640625" style="75" customWidth="1"/>
    <col min="4615" max="4861" width="9" style="75"/>
    <col min="4862" max="4862" width="6.44140625" style="75" customWidth="1"/>
    <col min="4863" max="4863" width="30.109375" style="75" customWidth="1"/>
    <col min="4864" max="4864" width="5.109375" style="75" customWidth="1"/>
    <col min="4865" max="4865" width="3.33203125" style="75" customWidth="1"/>
    <col min="4866" max="4869" width="8.6640625" style="75" customWidth="1"/>
    <col min="4870" max="4870" width="9.6640625" style="75" customWidth="1"/>
    <col min="4871" max="5117" width="9" style="75"/>
    <col min="5118" max="5118" width="6.44140625" style="75" customWidth="1"/>
    <col min="5119" max="5119" width="30.109375" style="75" customWidth="1"/>
    <col min="5120" max="5120" width="5.109375" style="75" customWidth="1"/>
    <col min="5121" max="5121" width="3.33203125" style="75" customWidth="1"/>
    <col min="5122" max="5125" width="8.6640625" style="75" customWidth="1"/>
    <col min="5126" max="5126" width="9.6640625" style="75" customWidth="1"/>
    <col min="5127" max="5373" width="9" style="75"/>
    <col min="5374" max="5374" width="6.44140625" style="75" customWidth="1"/>
    <col min="5375" max="5375" width="30.109375" style="75" customWidth="1"/>
    <col min="5376" max="5376" width="5.109375" style="75" customWidth="1"/>
    <col min="5377" max="5377" width="3.33203125" style="75" customWidth="1"/>
    <col min="5378" max="5381" width="8.6640625" style="75" customWidth="1"/>
    <col min="5382" max="5382" width="9.6640625" style="75" customWidth="1"/>
    <col min="5383" max="5629" width="9" style="75"/>
    <col min="5630" max="5630" width="6.44140625" style="75" customWidth="1"/>
    <col min="5631" max="5631" width="30.109375" style="75" customWidth="1"/>
    <col min="5632" max="5632" width="5.109375" style="75" customWidth="1"/>
    <col min="5633" max="5633" width="3.33203125" style="75" customWidth="1"/>
    <col min="5634" max="5637" width="8.6640625" style="75" customWidth="1"/>
    <col min="5638" max="5638" width="9.6640625" style="75" customWidth="1"/>
    <col min="5639" max="5885" width="9" style="75"/>
    <col min="5886" max="5886" width="6.44140625" style="75" customWidth="1"/>
    <col min="5887" max="5887" width="30.109375" style="75" customWidth="1"/>
    <col min="5888" max="5888" width="5.109375" style="75" customWidth="1"/>
    <col min="5889" max="5889" width="3.33203125" style="75" customWidth="1"/>
    <col min="5890" max="5893" width="8.6640625" style="75" customWidth="1"/>
    <col min="5894" max="5894" width="9.6640625" style="75" customWidth="1"/>
    <col min="5895" max="6141" width="9" style="75"/>
    <col min="6142" max="6142" width="6.44140625" style="75" customWidth="1"/>
    <col min="6143" max="6143" width="30.109375" style="75" customWidth="1"/>
    <col min="6144" max="6144" width="5.109375" style="75" customWidth="1"/>
    <col min="6145" max="6145" width="3.33203125" style="75" customWidth="1"/>
    <col min="6146" max="6149" width="8.6640625" style="75" customWidth="1"/>
    <col min="6150" max="6150" width="9.6640625" style="75" customWidth="1"/>
    <col min="6151" max="6397" width="9" style="75"/>
    <col min="6398" max="6398" width="6.44140625" style="75" customWidth="1"/>
    <col min="6399" max="6399" width="30.109375" style="75" customWidth="1"/>
    <col min="6400" max="6400" width="5.109375" style="75" customWidth="1"/>
    <col min="6401" max="6401" width="3.33203125" style="75" customWidth="1"/>
    <col min="6402" max="6405" width="8.6640625" style="75" customWidth="1"/>
    <col min="6406" max="6406" width="9.6640625" style="75" customWidth="1"/>
    <col min="6407" max="6653" width="9" style="75"/>
    <col min="6654" max="6654" width="6.44140625" style="75" customWidth="1"/>
    <col min="6655" max="6655" width="30.109375" style="75" customWidth="1"/>
    <col min="6656" max="6656" width="5.109375" style="75" customWidth="1"/>
    <col min="6657" max="6657" width="3.33203125" style="75" customWidth="1"/>
    <col min="6658" max="6661" width="8.6640625" style="75" customWidth="1"/>
    <col min="6662" max="6662" width="9.6640625" style="75" customWidth="1"/>
    <col min="6663" max="6909" width="9" style="75"/>
    <col min="6910" max="6910" width="6.44140625" style="75" customWidth="1"/>
    <col min="6911" max="6911" width="30.109375" style="75" customWidth="1"/>
    <col min="6912" max="6912" width="5.109375" style="75" customWidth="1"/>
    <col min="6913" max="6913" width="3.33203125" style="75" customWidth="1"/>
    <col min="6914" max="6917" width="8.6640625" style="75" customWidth="1"/>
    <col min="6918" max="6918" width="9.6640625" style="75" customWidth="1"/>
    <col min="6919" max="7165" width="9" style="75"/>
    <col min="7166" max="7166" width="6.44140625" style="75" customWidth="1"/>
    <col min="7167" max="7167" width="30.109375" style="75" customWidth="1"/>
    <col min="7168" max="7168" width="5.109375" style="75" customWidth="1"/>
    <col min="7169" max="7169" width="3.33203125" style="75" customWidth="1"/>
    <col min="7170" max="7173" width="8.6640625" style="75" customWidth="1"/>
    <col min="7174" max="7174" width="9.6640625" style="75" customWidth="1"/>
    <col min="7175" max="7421" width="9" style="75"/>
    <col min="7422" max="7422" width="6.44140625" style="75" customWidth="1"/>
    <col min="7423" max="7423" width="30.109375" style="75" customWidth="1"/>
    <col min="7424" max="7424" width="5.109375" style="75" customWidth="1"/>
    <col min="7425" max="7425" width="3.33203125" style="75" customWidth="1"/>
    <col min="7426" max="7429" width="8.6640625" style="75" customWidth="1"/>
    <col min="7430" max="7430" width="9.6640625" style="75" customWidth="1"/>
    <col min="7431" max="7677" width="9" style="75"/>
    <col min="7678" max="7678" width="6.44140625" style="75" customWidth="1"/>
    <col min="7679" max="7679" width="30.109375" style="75" customWidth="1"/>
    <col min="7680" max="7680" width="5.109375" style="75" customWidth="1"/>
    <col min="7681" max="7681" width="3.33203125" style="75" customWidth="1"/>
    <col min="7682" max="7685" width="8.6640625" style="75" customWidth="1"/>
    <col min="7686" max="7686" width="9.6640625" style="75" customWidth="1"/>
    <col min="7687" max="7933" width="9" style="75"/>
    <col min="7934" max="7934" width="6.44140625" style="75" customWidth="1"/>
    <col min="7935" max="7935" width="30.109375" style="75" customWidth="1"/>
    <col min="7936" max="7936" width="5.109375" style="75" customWidth="1"/>
    <col min="7937" max="7937" width="3.33203125" style="75" customWidth="1"/>
    <col min="7938" max="7941" width="8.6640625" style="75" customWidth="1"/>
    <col min="7942" max="7942" width="9.6640625" style="75" customWidth="1"/>
    <col min="7943" max="8189" width="9" style="75"/>
    <col min="8190" max="8190" width="6.44140625" style="75" customWidth="1"/>
    <col min="8191" max="8191" width="30.109375" style="75" customWidth="1"/>
    <col min="8192" max="8192" width="5.109375" style="75" customWidth="1"/>
    <col min="8193" max="8193" width="3.33203125" style="75" customWidth="1"/>
    <col min="8194" max="8197" width="8.6640625" style="75" customWidth="1"/>
    <col min="8198" max="8198" width="9.6640625" style="75" customWidth="1"/>
    <col min="8199" max="8445" width="9" style="75"/>
    <col min="8446" max="8446" width="6.44140625" style="75" customWidth="1"/>
    <col min="8447" max="8447" width="30.109375" style="75" customWidth="1"/>
    <col min="8448" max="8448" width="5.109375" style="75" customWidth="1"/>
    <col min="8449" max="8449" width="3.33203125" style="75" customWidth="1"/>
    <col min="8450" max="8453" width="8.6640625" style="75" customWidth="1"/>
    <col min="8454" max="8454" width="9.6640625" style="75" customWidth="1"/>
    <col min="8455" max="8701" width="9" style="75"/>
    <col min="8702" max="8702" width="6.44140625" style="75" customWidth="1"/>
    <col min="8703" max="8703" width="30.109375" style="75" customWidth="1"/>
    <col min="8704" max="8704" width="5.109375" style="75" customWidth="1"/>
    <col min="8705" max="8705" width="3.33203125" style="75" customWidth="1"/>
    <col min="8706" max="8709" width="8.6640625" style="75" customWidth="1"/>
    <col min="8710" max="8710" width="9.6640625" style="75" customWidth="1"/>
    <col min="8711" max="8957" width="9" style="75"/>
    <col min="8958" max="8958" width="6.44140625" style="75" customWidth="1"/>
    <col min="8959" max="8959" width="30.109375" style="75" customWidth="1"/>
    <col min="8960" max="8960" width="5.109375" style="75" customWidth="1"/>
    <col min="8961" max="8961" width="3.33203125" style="75" customWidth="1"/>
    <col min="8962" max="8965" width="8.6640625" style="75" customWidth="1"/>
    <col min="8966" max="8966" width="9.6640625" style="75" customWidth="1"/>
    <col min="8967" max="9213" width="9" style="75"/>
    <col min="9214" max="9214" width="6.44140625" style="75" customWidth="1"/>
    <col min="9215" max="9215" width="30.109375" style="75" customWidth="1"/>
    <col min="9216" max="9216" width="5.109375" style="75" customWidth="1"/>
    <col min="9217" max="9217" width="3.33203125" style="75" customWidth="1"/>
    <col min="9218" max="9221" width="8.6640625" style="75" customWidth="1"/>
    <col min="9222" max="9222" width="9.6640625" style="75" customWidth="1"/>
    <col min="9223" max="9469" width="9" style="75"/>
    <col min="9470" max="9470" width="6.44140625" style="75" customWidth="1"/>
    <col min="9471" max="9471" width="30.109375" style="75" customWidth="1"/>
    <col min="9472" max="9472" width="5.109375" style="75" customWidth="1"/>
    <col min="9473" max="9473" width="3.33203125" style="75" customWidth="1"/>
    <col min="9474" max="9477" width="8.6640625" style="75" customWidth="1"/>
    <col min="9478" max="9478" width="9.6640625" style="75" customWidth="1"/>
    <col min="9479" max="9725" width="9" style="75"/>
    <col min="9726" max="9726" width="6.44140625" style="75" customWidth="1"/>
    <col min="9727" max="9727" width="30.109375" style="75" customWidth="1"/>
    <col min="9728" max="9728" width="5.109375" style="75" customWidth="1"/>
    <col min="9729" max="9729" width="3.33203125" style="75" customWidth="1"/>
    <col min="9730" max="9733" width="8.6640625" style="75" customWidth="1"/>
    <col min="9734" max="9734" width="9.6640625" style="75" customWidth="1"/>
    <col min="9735" max="9981" width="9" style="75"/>
    <col min="9982" max="9982" width="6.44140625" style="75" customWidth="1"/>
    <col min="9983" max="9983" width="30.109375" style="75" customWidth="1"/>
    <col min="9984" max="9984" width="5.109375" style="75" customWidth="1"/>
    <col min="9985" max="9985" width="3.33203125" style="75" customWidth="1"/>
    <col min="9986" max="9989" width="8.6640625" style="75" customWidth="1"/>
    <col min="9990" max="9990" width="9.6640625" style="75" customWidth="1"/>
    <col min="9991" max="10237" width="9" style="75"/>
    <col min="10238" max="10238" width="6.44140625" style="75" customWidth="1"/>
    <col min="10239" max="10239" width="30.109375" style="75" customWidth="1"/>
    <col min="10240" max="10240" width="5.109375" style="75" customWidth="1"/>
    <col min="10241" max="10241" width="3.33203125" style="75" customWidth="1"/>
    <col min="10242" max="10245" width="8.6640625" style="75" customWidth="1"/>
    <col min="10246" max="10246" width="9.6640625" style="75" customWidth="1"/>
    <col min="10247" max="10493" width="9" style="75"/>
    <col min="10494" max="10494" width="6.44140625" style="75" customWidth="1"/>
    <col min="10495" max="10495" width="30.109375" style="75" customWidth="1"/>
    <col min="10496" max="10496" width="5.109375" style="75" customWidth="1"/>
    <col min="10497" max="10497" width="3.33203125" style="75" customWidth="1"/>
    <col min="10498" max="10501" width="8.6640625" style="75" customWidth="1"/>
    <col min="10502" max="10502" width="9.6640625" style="75" customWidth="1"/>
    <col min="10503" max="10749" width="9" style="75"/>
    <col min="10750" max="10750" width="6.44140625" style="75" customWidth="1"/>
    <col min="10751" max="10751" width="30.109375" style="75" customWidth="1"/>
    <col min="10752" max="10752" width="5.109375" style="75" customWidth="1"/>
    <col min="10753" max="10753" width="3.33203125" style="75" customWidth="1"/>
    <col min="10754" max="10757" width="8.6640625" style="75" customWidth="1"/>
    <col min="10758" max="10758" width="9.6640625" style="75" customWidth="1"/>
    <col min="10759" max="11005" width="9" style="75"/>
    <col min="11006" max="11006" width="6.44140625" style="75" customWidth="1"/>
    <col min="11007" max="11007" width="30.109375" style="75" customWidth="1"/>
    <col min="11008" max="11008" width="5.109375" style="75" customWidth="1"/>
    <col min="11009" max="11009" width="3.33203125" style="75" customWidth="1"/>
    <col min="11010" max="11013" width="8.6640625" style="75" customWidth="1"/>
    <col min="11014" max="11014" width="9.6640625" style="75" customWidth="1"/>
    <col min="11015" max="11261" width="9" style="75"/>
    <col min="11262" max="11262" width="6.44140625" style="75" customWidth="1"/>
    <col min="11263" max="11263" width="30.109375" style="75" customWidth="1"/>
    <col min="11264" max="11264" width="5.109375" style="75" customWidth="1"/>
    <col min="11265" max="11265" width="3.33203125" style="75" customWidth="1"/>
    <col min="11266" max="11269" width="8.6640625" style="75" customWidth="1"/>
    <col min="11270" max="11270" width="9.6640625" style="75" customWidth="1"/>
    <col min="11271" max="11517" width="9" style="75"/>
    <col min="11518" max="11518" width="6.44140625" style="75" customWidth="1"/>
    <col min="11519" max="11519" width="30.109375" style="75" customWidth="1"/>
    <col min="11520" max="11520" width="5.109375" style="75" customWidth="1"/>
    <col min="11521" max="11521" width="3.33203125" style="75" customWidth="1"/>
    <col min="11522" max="11525" width="8.6640625" style="75" customWidth="1"/>
    <col min="11526" max="11526" width="9.6640625" style="75" customWidth="1"/>
    <col min="11527" max="11773" width="9" style="75"/>
    <col min="11774" max="11774" width="6.44140625" style="75" customWidth="1"/>
    <col min="11775" max="11775" width="30.109375" style="75" customWidth="1"/>
    <col min="11776" max="11776" width="5.109375" style="75" customWidth="1"/>
    <col min="11777" max="11777" width="3.33203125" style="75" customWidth="1"/>
    <col min="11778" max="11781" width="8.6640625" style="75" customWidth="1"/>
    <col min="11782" max="11782" width="9.6640625" style="75" customWidth="1"/>
    <col min="11783" max="12029" width="9" style="75"/>
    <col min="12030" max="12030" width="6.44140625" style="75" customWidth="1"/>
    <col min="12031" max="12031" width="30.109375" style="75" customWidth="1"/>
    <col min="12032" max="12032" width="5.109375" style="75" customWidth="1"/>
    <col min="12033" max="12033" width="3.33203125" style="75" customWidth="1"/>
    <col min="12034" max="12037" width="8.6640625" style="75" customWidth="1"/>
    <col min="12038" max="12038" width="9.6640625" style="75" customWidth="1"/>
    <col min="12039" max="12285" width="9" style="75"/>
    <col min="12286" max="12286" width="6.44140625" style="75" customWidth="1"/>
    <col min="12287" max="12287" width="30.109375" style="75" customWidth="1"/>
    <col min="12288" max="12288" width="5.109375" style="75" customWidth="1"/>
    <col min="12289" max="12289" width="3.33203125" style="75" customWidth="1"/>
    <col min="12290" max="12293" width="8.6640625" style="75" customWidth="1"/>
    <col min="12294" max="12294" width="9.6640625" style="75" customWidth="1"/>
    <col min="12295" max="12541" width="9" style="75"/>
    <col min="12542" max="12542" width="6.44140625" style="75" customWidth="1"/>
    <col min="12543" max="12543" width="30.109375" style="75" customWidth="1"/>
    <col min="12544" max="12544" width="5.109375" style="75" customWidth="1"/>
    <col min="12545" max="12545" width="3.33203125" style="75" customWidth="1"/>
    <col min="12546" max="12549" width="8.6640625" style="75" customWidth="1"/>
    <col min="12550" max="12550" width="9.6640625" style="75" customWidth="1"/>
    <col min="12551" max="12797" width="9" style="75"/>
    <col min="12798" max="12798" width="6.44140625" style="75" customWidth="1"/>
    <col min="12799" max="12799" width="30.109375" style="75" customWidth="1"/>
    <col min="12800" max="12800" width="5.109375" style="75" customWidth="1"/>
    <col min="12801" max="12801" width="3.33203125" style="75" customWidth="1"/>
    <col min="12802" max="12805" width="8.6640625" style="75" customWidth="1"/>
    <col min="12806" max="12806" width="9.6640625" style="75" customWidth="1"/>
    <col min="12807" max="13053" width="9" style="75"/>
    <col min="13054" max="13054" width="6.44140625" style="75" customWidth="1"/>
    <col min="13055" max="13055" width="30.109375" style="75" customWidth="1"/>
    <col min="13056" max="13056" width="5.109375" style="75" customWidth="1"/>
    <col min="13057" max="13057" width="3.33203125" style="75" customWidth="1"/>
    <col min="13058" max="13061" width="8.6640625" style="75" customWidth="1"/>
    <col min="13062" max="13062" width="9.6640625" style="75" customWidth="1"/>
    <col min="13063" max="13309" width="9" style="75"/>
    <col min="13310" max="13310" width="6.44140625" style="75" customWidth="1"/>
    <col min="13311" max="13311" width="30.109375" style="75" customWidth="1"/>
    <col min="13312" max="13312" width="5.109375" style="75" customWidth="1"/>
    <col min="13313" max="13313" width="3.33203125" style="75" customWidth="1"/>
    <col min="13314" max="13317" width="8.6640625" style="75" customWidth="1"/>
    <col min="13318" max="13318" width="9.6640625" style="75" customWidth="1"/>
    <col min="13319" max="13565" width="9" style="75"/>
    <col min="13566" max="13566" width="6.44140625" style="75" customWidth="1"/>
    <col min="13567" max="13567" width="30.109375" style="75" customWidth="1"/>
    <col min="13568" max="13568" width="5.109375" style="75" customWidth="1"/>
    <col min="13569" max="13569" width="3.33203125" style="75" customWidth="1"/>
    <col min="13570" max="13573" width="8.6640625" style="75" customWidth="1"/>
    <col min="13574" max="13574" width="9.6640625" style="75" customWidth="1"/>
    <col min="13575" max="13821" width="9" style="75"/>
    <col min="13822" max="13822" width="6.44140625" style="75" customWidth="1"/>
    <col min="13823" max="13823" width="30.109375" style="75" customWidth="1"/>
    <col min="13824" max="13824" width="5.109375" style="75" customWidth="1"/>
    <col min="13825" max="13825" width="3.33203125" style="75" customWidth="1"/>
    <col min="13826" max="13829" width="8.6640625" style="75" customWidth="1"/>
    <col min="13830" max="13830" width="9.6640625" style="75" customWidth="1"/>
    <col min="13831" max="14077" width="9" style="75"/>
    <col min="14078" max="14078" width="6.44140625" style="75" customWidth="1"/>
    <col min="14079" max="14079" width="30.109375" style="75" customWidth="1"/>
    <col min="14080" max="14080" width="5.109375" style="75" customWidth="1"/>
    <col min="14081" max="14081" width="3.33203125" style="75" customWidth="1"/>
    <col min="14082" max="14085" width="8.6640625" style="75" customWidth="1"/>
    <col min="14086" max="14086" width="9.6640625" style="75" customWidth="1"/>
    <col min="14087" max="14333" width="9" style="75"/>
    <col min="14334" max="14334" width="6.44140625" style="75" customWidth="1"/>
    <col min="14335" max="14335" width="30.109375" style="75" customWidth="1"/>
    <col min="14336" max="14336" width="5.109375" style="75" customWidth="1"/>
    <col min="14337" max="14337" width="3.33203125" style="75" customWidth="1"/>
    <col min="14338" max="14341" width="8.6640625" style="75" customWidth="1"/>
    <col min="14342" max="14342" width="9.6640625" style="75" customWidth="1"/>
    <col min="14343" max="14589" width="9" style="75"/>
    <col min="14590" max="14590" width="6.44140625" style="75" customWidth="1"/>
    <col min="14591" max="14591" width="30.109375" style="75" customWidth="1"/>
    <col min="14592" max="14592" width="5.109375" style="75" customWidth="1"/>
    <col min="14593" max="14593" width="3.33203125" style="75" customWidth="1"/>
    <col min="14594" max="14597" width="8.6640625" style="75" customWidth="1"/>
    <col min="14598" max="14598" width="9.6640625" style="75" customWidth="1"/>
    <col min="14599" max="14845" width="9" style="75"/>
    <col min="14846" max="14846" width="6.44140625" style="75" customWidth="1"/>
    <col min="14847" max="14847" width="30.109375" style="75" customWidth="1"/>
    <col min="14848" max="14848" width="5.109375" style="75" customWidth="1"/>
    <col min="14849" max="14849" width="3.33203125" style="75" customWidth="1"/>
    <col min="14850" max="14853" width="8.6640625" style="75" customWidth="1"/>
    <col min="14854" max="14854" width="9.6640625" style="75" customWidth="1"/>
    <col min="14855" max="15101" width="9" style="75"/>
    <col min="15102" max="15102" width="6.44140625" style="75" customWidth="1"/>
    <col min="15103" max="15103" width="30.109375" style="75" customWidth="1"/>
    <col min="15104" max="15104" width="5.109375" style="75" customWidth="1"/>
    <col min="15105" max="15105" width="3.33203125" style="75" customWidth="1"/>
    <col min="15106" max="15109" width="8.6640625" style="75" customWidth="1"/>
    <col min="15110" max="15110" width="9.6640625" style="75" customWidth="1"/>
    <col min="15111" max="15357" width="9" style="75"/>
    <col min="15358" max="15358" width="6.44140625" style="75" customWidth="1"/>
    <col min="15359" max="15359" width="30.109375" style="75" customWidth="1"/>
    <col min="15360" max="15360" width="5.109375" style="75" customWidth="1"/>
    <col min="15361" max="15361" width="3.33203125" style="75" customWidth="1"/>
    <col min="15362" max="15365" width="8.6640625" style="75" customWidth="1"/>
    <col min="15366" max="15366" width="9.6640625" style="75" customWidth="1"/>
    <col min="15367" max="15613" width="9" style="75"/>
    <col min="15614" max="15614" width="6.44140625" style="75" customWidth="1"/>
    <col min="15615" max="15615" width="30.109375" style="75" customWidth="1"/>
    <col min="15616" max="15616" width="5.109375" style="75" customWidth="1"/>
    <col min="15617" max="15617" width="3.33203125" style="75" customWidth="1"/>
    <col min="15618" max="15621" width="8.6640625" style="75" customWidth="1"/>
    <col min="15622" max="15622" width="9.6640625" style="75" customWidth="1"/>
    <col min="15623" max="15869" width="9" style="75"/>
    <col min="15870" max="15870" width="6.44140625" style="75" customWidth="1"/>
    <col min="15871" max="15871" width="30.109375" style="75" customWidth="1"/>
    <col min="15872" max="15872" width="5.109375" style="75" customWidth="1"/>
    <col min="15873" max="15873" width="3.33203125" style="75" customWidth="1"/>
    <col min="15874" max="15877" width="8.6640625" style="75" customWidth="1"/>
    <col min="15878" max="15878" width="9.6640625" style="75" customWidth="1"/>
    <col min="15879" max="16125" width="9" style="75"/>
    <col min="16126" max="16126" width="6.44140625" style="75" customWidth="1"/>
    <col min="16127" max="16127" width="30.109375" style="75" customWidth="1"/>
    <col min="16128" max="16128" width="5.109375" style="75" customWidth="1"/>
    <col min="16129" max="16129" width="3.33203125" style="75" customWidth="1"/>
    <col min="16130" max="16133" width="8.6640625" style="75" customWidth="1"/>
    <col min="16134" max="16134" width="9.6640625" style="75" customWidth="1"/>
    <col min="16135" max="16384" width="9" style="75"/>
  </cols>
  <sheetData>
    <row r="1" spans="1:9" ht="33" customHeight="1">
      <c r="A1" s="175" t="s">
        <v>55</v>
      </c>
      <c r="B1" s="175"/>
      <c r="C1" s="175"/>
      <c r="D1" s="175"/>
      <c r="E1" s="175"/>
      <c r="F1" s="175"/>
      <c r="G1" s="175"/>
      <c r="H1" s="175"/>
      <c r="I1" s="175"/>
    </row>
    <row r="2" spans="1:9" ht="14.4">
      <c r="A2" s="76" t="s">
        <v>88</v>
      </c>
      <c r="B2" s="77"/>
      <c r="C2" s="77"/>
      <c r="D2" s="77"/>
      <c r="E2" s="77"/>
      <c r="F2" s="77"/>
      <c r="G2" s="77"/>
      <c r="H2" s="77"/>
      <c r="I2" s="77"/>
    </row>
    <row r="3" spans="1:9" ht="14.4">
      <c r="A3" s="87" t="s">
        <v>57</v>
      </c>
      <c r="B3" s="78" t="s">
        <v>58</v>
      </c>
      <c r="C3" s="176" t="s">
        <v>59</v>
      </c>
      <c r="D3" s="177"/>
      <c r="E3" s="79" t="s">
        <v>60</v>
      </c>
      <c r="F3" s="79"/>
      <c r="G3" s="79"/>
      <c r="H3" s="79"/>
      <c r="I3" s="96" t="s">
        <v>61</v>
      </c>
    </row>
    <row r="4" spans="1:9" ht="14.4">
      <c r="A4" s="98"/>
      <c r="B4" s="82"/>
      <c r="C4" s="80"/>
      <c r="D4" s="81"/>
      <c r="E4" s="178"/>
      <c r="F4" s="179"/>
      <c r="G4" s="179"/>
      <c r="H4" s="180"/>
      <c r="I4" s="97"/>
    </row>
    <row r="5" spans="1:9" ht="14.4">
      <c r="A5" s="91"/>
      <c r="B5" s="83"/>
      <c r="C5" s="61"/>
      <c r="D5" s="84"/>
      <c r="E5" s="172"/>
      <c r="F5" s="173"/>
      <c r="G5" s="173"/>
      <c r="H5" s="174"/>
      <c r="I5" s="85"/>
    </row>
    <row r="6" spans="1:9" ht="14.4">
      <c r="A6" s="91"/>
      <c r="B6" s="86"/>
      <c r="C6" s="61"/>
      <c r="D6" s="84"/>
      <c r="E6" s="172"/>
      <c r="F6" s="173"/>
      <c r="G6" s="173"/>
      <c r="H6" s="174"/>
      <c r="I6" s="85"/>
    </row>
    <row r="7" spans="1:9" ht="14.4">
      <c r="A7" s="91"/>
      <c r="B7" s="71"/>
      <c r="C7" s="61"/>
      <c r="D7" s="84"/>
      <c r="E7" s="172"/>
      <c r="F7" s="173"/>
      <c r="G7" s="173"/>
      <c r="H7" s="174"/>
      <c r="I7" s="85"/>
    </row>
  </sheetData>
  <mergeCells count="6">
    <mergeCell ref="E6:H6"/>
    <mergeCell ref="E7:H7"/>
    <mergeCell ref="E5:H5"/>
    <mergeCell ref="A1:I1"/>
    <mergeCell ref="C3:D3"/>
    <mergeCell ref="E4:H4"/>
  </mergeCells>
  <phoneticPr fontId="4" type="noConversion"/>
  <pageMargins left="0.70866141732283472" right="0.39370078740157483" top="0.47244094488188981" bottom="1.299212598425197" header="0.31496062992125984" footer="0.9055118110236221"/>
  <pageSetup paperSize="9" orientation="portrait" r:id="rId1"/>
  <headerFooter>
    <oddHeader>&amp;R
第&amp;P頁共&amp;N頁</oddHeader>
    <oddFooter>&amp;L編製: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3</vt:i4>
      </vt:variant>
    </vt:vector>
  </HeadingPairs>
  <TitlesOfParts>
    <vt:vector size="7" baseType="lpstr">
      <vt:lpstr>總表 </vt:lpstr>
      <vt:lpstr>預算書</vt:lpstr>
      <vt:lpstr>單價分析</vt:lpstr>
      <vt:lpstr>數量</vt:lpstr>
      <vt:lpstr>預算書!Print_Area</vt:lpstr>
      <vt:lpstr>'總表 '!Print_Area</vt:lpstr>
      <vt:lpstr>預算書!Print_Titles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SSW</dc:creator>
  <cp:lastModifiedBy>USER</cp:lastModifiedBy>
  <cp:lastPrinted>2016-05-05T10:27:52Z</cp:lastPrinted>
  <dcterms:created xsi:type="dcterms:W3CDTF">2010-04-15T08:13:33Z</dcterms:created>
  <dcterms:modified xsi:type="dcterms:W3CDTF">2016-07-26T07:11:56Z</dcterms:modified>
</cp:coreProperties>
</file>